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440" windowHeight="6375" activeTab="0"/>
  </bookViews>
  <sheets>
    <sheet name="Прайс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<sst xmlns="http://schemas.openxmlformats.org/spreadsheetml/2006/main" count="434" uniqueCount="134">
  <si>
    <t xml:space="preserve">         ООО "ЮНС"</t>
  </si>
  <si>
    <t>Материал</t>
  </si>
  <si>
    <t>Профиль</t>
  </si>
  <si>
    <t>Размер</t>
  </si>
  <si>
    <t>Длина</t>
  </si>
  <si>
    <t>Вес 1 шт</t>
  </si>
  <si>
    <t xml:space="preserve">Кол-во </t>
  </si>
  <si>
    <t>Количество</t>
  </si>
  <si>
    <t>Примеч.</t>
  </si>
  <si>
    <t>шт</t>
  </si>
  <si>
    <t>кг</t>
  </si>
  <si>
    <t>БрАЖ 9-4</t>
  </si>
  <si>
    <t>Круг</t>
  </si>
  <si>
    <t>3,01 м</t>
  </si>
  <si>
    <t>3,0 м</t>
  </si>
  <si>
    <t>3,01м</t>
  </si>
  <si>
    <t>2,0 м</t>
  </si>
  <si>
    <t>1,5 м</t>
  </si>
  <si>
    <t xml:space="preserve"> </t>
  </si>
  <si>
    <t>БрОЦС 555</t>
  </si>
  <si>
    <t>0,8 м</t>
  </si>
  <si>
    <t>БрОЦС 565</t>
  </si>
  <si>
    <t>Чушка</t>
  </si>
  <si>
    <t>М1М</t>
  </si>
  <si>
    <t>Лист</t>
  </si>
  <si>
    <t>600х1500</t>
  </si>
  <si>
    <t>М1Т</t>
  </si>
  <si>
    <t>М2М</t>
  </si>
  <si>
    <t>Трубка</t>
  </si>
  <si>
    <t>~ 3,0 м</t>
  </si>
  <si>
    <t>6х1</t>
  </si>
  <si>
    <t>8х1</t>
  </si>
  <si>
    <t>10х1</t>
  </si>
  <si>
    <t>10х1,5</t>
  </si>
  <si>
    <t>~ 2,5 м</t>
  </si>
  <si>
    <t>12х1</t>
  </si>
  <si>
    <t>14х1</t>
  </si>
  <si>
    <t>16х1</t>
  </si>
  <si>
    <t>Л63М</t>
  </si>
  <si>
    <t>Проволока</t>
  </si>
  <si>
    <t>Труба</t>
  </si>
  <si>
    <t>ЛС 59-1 п/т</t>
  </si>
  <si>
    <t>Шестигр.</t>
  </si>
  <si>
    <t>Д16Т</t>
  </si>
  <si>
    <t>АМц</t>
  </si>
  <si>
    <t>3 м</t>
  </si>
  <si>
    <t>АД1</t>
  </si>
  <si>
    <t>АД31</t>
  </si>
  <si>
    <t>50х30х3</t>
  </si>
  <si>
    <t>Уголок</t>
  </si>
  <si>
    <t>20х20х2</t>
  </si>
  <si>
    <t>25х25х2</t>
  </si>
  <si>
    <t>30х30х2</t>
  </si>
  <si>
    <t>40х40х3</t>
  </si>
  <si>
    <t>45х45х1,8</t>
  </si>
  <si>
    <t>50х50х3</t>
  </si>
  <si>
    <t>4,0 м</t>
  </si>
  <si>
    <t>Х15Н60</t>
  </si>
  <si>
    <t>1 бухта</t>
  </si>
  <si>
    <t>3 шт</t>
  </si>
  <si>
    <t>Ст 12Х18Н10Т</t>
  </si>
  <si>
    <t>Лист (321)</t>
  </si>
  <si>
    <t>1000х2000</t>
  </si>
  <si>
    <t>436,01 р/кг</t>
  </si>
  <si>
    <t>Лист (М)</t>
  </si>
  <si>
    <t>2,48 м</t>
  </si>
  <si>
    <t>3,88 м</t>
  </si>
  <si>
    <t xml:space="preserve">1 шт </t>
  </si>
  <si>
    <t>1,37 м</t>
  </si>
  <si>
    <t>AISI 304</t>
  </si>
  <si>
    <t>Болт</t>
  </si>
  <si>
    <t>М6х10</t>
  </si>
  <si>
    <t>4,72 р/шт</t>
  </si>
  <si>
    <t>Отвод</t>
  </si>
  <si>
    <t>25 х2</t>
  </si>
  <si>
    <t>322,14 р/шт</t>
  </si>
  <si>
    <t>4,1 м</t>
  </si>
  <si>
    <t>3,08 м</t>
  </si>
  <si>
    <t>3,05 м</t>
  </si>
  <si>
    <t>Квадрат</t>
  </si>
  <si>
    <t>4,2 м</t>
  </si>
  <si>
    <t>2,1 м</t>
  </si>
  <si>
    <t>2,8 м</t>
  </si>
  <si>
    <t>3,04 м</t>
  </si>
  <si>
    <t>Ст 40Х13</t>
  </si>
  <si>
    <t>3,4 м</t>
  </si>
  <si>
    <t>2,23 м</t>
  </si>
  <si>
    <t>ВЛ</t>
  </si>
  <si>
    <t>Электрод</t>
  </si>
  <si>
    <t>7799,80 р/кг</t>
  </si>
  <si>
    <t>0,27 кг</t>
  </si>
  <si>
    <t>1 шт</t>
  </si>
  <si>
    <t>www.юнс-тула.рф</t>
  </si>
  <si>
    <t>(4872)36-28-51; 36-03-71</t>
  </si>
  <si>
    <t>2,72 м</t>
  </si>
  <si>
    <t>246,03 р/кг</t>
  </si>
  <si>
    <t>5х1</t>
  </si>
  <si>
    <t>+ 20%</t>
  </si>
  <si>
    <t>до 3 кг</t>
  </si>
  <si>
    <t>до 5 кг</t>
  </si>
  <si>
    <t>+ 10%</t>
  </si>
  <si>
    <t>1286,20 р/кг</t>
  </si>
  <si>
    <t>20х2</t>
  </si>
  <si>
    <t>2,18 м</t>
  </si>
  <si>
    <t>501,50 р/кг</t>
  </si>
  <si>
    <t>826,00 р/кг</t>
  </si>
  <si>
    <t>0,43 кг</t>
  </si>
  <si>
    <t>9 шт</t>
  </si>
  <si>
    <t>1,0 м</t>
  </si>
  <si>
    <t>4х1</t>
  </si>
  <si>
    <t>492,65 р/кг</t>
  </si>
  <si>
    <t>08Х17     AISI 430</t>
  </si>
  <si>
    <t>2,01 м</t>
  </si>
  <si>
    <t>924,60 р/кг</t>
  </si>
  <si>
    <t>843,60 р/кг</t>
  </si>
  <si>
    <t>1452,60 р/кг</t>
  </si>
  <si>
    <t>1147,20 р/кг</t>
  </si>
  <si>
    <t>1022,40 р/кг</t>
  </si>
  <si>
    <t>904,80 р/кг</t>
  </si>
  <si>
    <t>639,00 р/кг</t>
  </si>
  <si>
    <t>601,20 р/кг</t>
  </si>
  <si>
    <t>2,5 м</t>
  </si>
  <si>
    <t>972,60 р/кг</t>
  </si>
  <si>
    <t>637,80 р/кг</t>
  </si>
  <si>
    <t>1776,00 р/шт</t>
  </si>
  <si>
    <t>291,00 р/кг</t>
  </si>
  <si>
    <t>492,60 р/кг</t>
  </si>
  <si>
    <t>407,10 р/кг</t>
  </si>
  <si>
    <t>363,60 р/кг</t>
  </si>
  <si>
    <t>360,60 р/кг</t>
  </si>
  <si>
    <t>408,00 р/кг</t>
  </si>
  <si>
    <t>254,40 р/кг</t>
  </si>
  <si>
    <t>225,00 р/кг</t>
  </si>
  <si>
    <t>Наличие металла на складе на 25.09.2019 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</si>
</sst>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mmm/yyyy"/>
    <numFmt numFmtId="175" formatCode="000000"/>
    <numFmt numFmtId="176" formatCode="0.00;[Red]0.00"/>
    <numFmt numFmtId="177" formatCode="0.0;[Red]0.0"/>
    <numFmt numFmtId="178" formatCode="_-* #,##0.0_р_._-;\-* #,##0.0_р_._-;_-* &quot;-&quot;??_р_._-;_-@_-"/>
    <numFmt numFmtId="179" formatCode="d/m/yyyy"/>
    <numFmt numFmtId="180" formatCode="0;[Red]0"/>
    <numFmt numFmtId="181" formatCode="_-* #,##0_р_._-;\-* #,##0_р_._-;_-* &quot;-&quot;??_р_._-;_-@_-"/>
    <numFmt numFmtId="182" formatCode="#,##0.00&quot;р.&quot;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_-* #,##0.000_р_._-;\-* #,##0.000_р_._-;_-* &quot;-&quot;??_р_._-;_-@_-"/>
    <numFmt numFmtId="194" formatCode="0.00000"/>
    <numFmt numFmtId="195" formatCode="#,##0.00_р_."/>
    <numFmt numFmtId="196" formatCode="#,##0.00_р_.;[Red]#,##0.00_р_."/>
    <numFmt numFmtId="197" formatCode="#&quot; &quot;??/100"/>
    <numFmt numFmtId="198" formatCode="[&lt;=9999999]###\-####;\(###\)\ ###\-####"/>
    <numFmt numFmtId="199" formatCode="0.000000"/>
    <numFmt numFmtId="200" formatCode="#,##0.00&quot;р.&quot;;[Red]#,##0.00&quot;р.&quot;"/>
    <numFmt numFmtId="201" formatCode="dd/mm/yy;@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2"/>
    </font>
    <font>
      <b/>
      <i/>
      <sz val="10"/>
      <color indexed="12"/>
      <name val="Arial Cyr"/>
      <family val="0"/>
    </font>
    <font>
      <sz val="10"/>
      <color indexed="53"/>
      <name val="Arial Cyr"/>
      <family val="2"/>
    </font>
    <font>
      <b/>
      <sz val="10"/>
      <color indexed="14"/>
      <name val="Arial Cyr"/>
      <family val="0"/>
    </font>
    <font>
      <b/>
      <sz val="10"/>
      <color indexed="12"/>
      <name val="Arial Cyr"/>
      <family val="0"/>
    </font>
    <font>
      <b/>
      <sz val="9"/>
      <name val="Arial Cyr"/>
      <family val="0"/>
    </font>
    <font>
      <b/>
      <i/>
      <sz val="12"/>
      <name val="Arial Cyr"/>
      <family val="0"/>
    </font>
    <font>
      <sz val="10"/>
      <color indexed="12"/>
      <name val="Arial Cyr"/>
      <family val="2"/>
    </font>
    <font>
      <b/>
      <i/>
      <sz val="10"/>
      <color indexed="61"/>
      <name val="Arial Cyr"/>
      <family val="0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i/>
      <sz val="9"/>
      <name val="Arial Cyr"/>
      <family val="0"/>
    </font>
    <font>
      <b/>
      <sz val="9"/>
      <color indexed="61"/>
      <name val="Arial Cyr"/>
      <family val="0"/>
    </font>
    <font>
      <b/>
      <sz val="9"/>
      <color indexed="14"/>
      <name val="Arial Cyr"/>
      <family val="0"/>
    </font>
    <font>
      <sz val="9"/>
      <name val="Arial Cyr"/>
      <family val="2"/>
    </font>
    <font>
      <b/>
      <sz val="9"/>
      <color indexed="17"/>
      <name val="Arial Cyr"/>
      <family val="0"/>
    </font>
    <font>
      <sz val="10"/>
      <color indexed="49"/>
      <name val="Arial Cyr"/>
      <family val="2"/>
    </font>
    <font>
      <b/>
      <sz val="10"/>
      <color indexed="53"/>
      <name val="Arial Cyr"/>
      <family val="0"/>
    </font>
    <font>
      <sz val="10"/>
      <color indexed="14"/>
      <name val="Arial Cyr"/>
      <family val="0"/>
    </font>
    <font>
      <b/>
      <sz val="10"/>
      <color indexed="60"/>
      <name val="Arial Cyr"/>
      <family val="0"/>
    </font>
    <font>
      <b/>
      <i/>
      <sz val="10"/>
      <color indexed="14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20"/>
      <name val="Arial Cyr"/>
      <family val="0"/>
    </font>
    <font>
      <sz val="10"/>
      <color indexed="2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b/>
      <i/>
      <sz val="10"/>
      <color indexed="30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172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22" fillId="0" borderId="14" xfId="0" applyFont="1" applyFill="1" applyBorder="1" applyAlignment="1">
      <alignment horizontal="left"/>
    </xf>
    <xf numFmtId="172" fontId="2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23" fillId="0" borderId="13" xfId="0" applyFont="1" applyFill="1" applyBorder="1" applyAlignment="1">
      <alignment/>
    </xf>
    <xf numFmtId="172" fontId="23" fillId="0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172" fontId="22" fillId="15" borderId="12" xfId="0" applyNumberFormat="1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2" fontId="22" fillId="19" borderId="12" xfId="0" applyNumberFormat="1" applyFont="1" applyFill="1" applyBorder="1" applyAlignment="1">
      <alignment horizontal="center"/>
    </xf>
    <xf numFmtId="0" fontId="22" fillId="19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172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22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3" fontId="26" fillId="0" borderId="0" xfId="0" applyNumberFormat="1" applyFont="1" applyAlignment="1">
      <alignment/>
    </xf>
    <xf numFmtId="172" fontId="22" fillId="0" borderId="12" xfId="0" applyNumberFormat="1" applyFont="1" applyBorder="1" applyAlignment="1">
      <alignment horizontal="center"/>
    </xf>
    <xf numFmtId="172" fontId="22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Alignment="1">
      <alignment/>
    </xf>
    <xf numFmtId="0" fontId="28" fillId="0" borderId="15" xfId="0" applyFont="1" applyFill="1" applyBorder="1" applyAlignment="1">
      <alignment horizontal="right"/>
    </xf>
    <xf numFmtId="2" fontId="28" fillId="0" borderId="0" xfId="0" applyNumberFormat="1" applyFont="1" applyAlignment="1">
      <alignment/>
    </xf>
    <xf numFmtId="1" fontId="22" fillId="0" borderId="12" xfId="0" applyNumberFormat="1" applyFont="1" applyFill="1" applyBorder="1" applyAlignment="1">
      <alignment horizontal="left"/>
    </xf>
    <xf numFmtId="2" fontId="22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72" fontId="25" fillId="0" borderId="0" xfId="0" applyNumberFormat="1" applyFont="1" applyAlignment="1">
      <alignment/>
    </xf>
    <xf numFmtId="0" fontId="21" fillId="0" borderId="12" xfId="0" applyFont="1" applyBorder="1" applyAlignment="1">
      <alignment/>
    </xf>
    <xf numFmtId="172" fontId="28" fillId="0" borderId="0" xfId="0" applyNumberFormat="1" applyFont="1" applyAlignment="1">
      <alignment/>
    </xf>
    <xf numFmtId="0" fontId="0" fillId="0" borderId="12" xfId="0" applyFont="1" applyFill="1" applyBorder="1" applyAlignment="1">
      <alignment horizontal="right"/>
    </xf>
    <xf numFmtId="172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right"/>
    </xf>
    <xf numFmtId="1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49" fontId="30" fillId="0" borderId="12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0" fillId="0" borderId="12" xfId="0" applyFont="1" applyBorder="1" applyAlignment="1">
      <alignment/>
    </xf>
    <xf numFmtId="49" fontId="30" fillId="0" borderId="12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2" fillId="0" borderId="12" xfId="0" applyNumberFormat="1" applyFont="1" applyFill="1" applyBorder="1" applyAlignment="1">
      <alignment horizontal="right"/>
    </xf>
    <xf numFmtId="2" fontId="22" fillId="0" borderId="12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right"/>
    </xf>
    <xf numFmtId="0" fontId="28" fillId="0" borderId="0" xfId="0" applyFont="1" applyAlignment="1">
      <alignment/>
    </xf>
    <xf numFmtId="0" fontId="0" fillId="0" borderId="0" xfId="0" applyFont="1" applyFill="1" applyAlignment="1">
      <alignment horizontal="left"/>
    </xf>
    <xf numFmtId="173" fontId="26" fillId="0" borderId="0" xfId="0" applyNumberFormat="1" applyFont="1" applyFill="1" applyAlignment="1">
      <alignment/>
    </xf>
    <xf numFmtId="0" fontId="28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3" fillId="0" borderId="0" xfId="0" applyFont="1" applyFill="1" applyAlignment="1">
      <alignment horizontal="right"/>
    </xf>
    <xf numFmtId="173" fontId="2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8" fillId="0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20" fillId="0" borderId="12" xfId="0" applyFont="1" applyFill="1" applyBorder="1" applyAlignment="1">
      <alignment/>
    </xf>
    <xf numFmtId="0" fontId="40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1" fillId="0" borderId="12" xfId="0" applyFont="1" applyBorder="1" applyAlignment="1">
      <alignment/>
    </xf>
    <xf numFmtId="0" fontId="22" fillId="1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72" fontId="22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Alignment="1">
      <alignment/>
    </xf>
    <xf numFmtId="2" fontId="33" fillId="0" borderId="0" xfId="0" applyNumberFormat="1" applyFont="1" applyAlignment="1">
      <alignment/>
    </xf>
    <xf numFmtId="0" fontId="24" fillId="0" borderId="0" xfId="0" applyFont="1" applyAlignment="1">
      <alignment/>
    </xf>
    <xf numFmtId="2" fontId="27" fillId="0" borderId="0" xfId="0" applyNumberFormat="1" applyFont="1" applyAlignment="1">
      <alignment/>
    </xf>
    <xf numFmtId="0" fontId="42" fillId="0" borderId="0" xfId="0" applyFont="1" applyAlignment="1">
      <alignment/>
    </xf>
    <xf numFmtId="2" fontId="46" fillId="0" borderId="0" xfId="0" applyNumberFormat="1" applyFont="1" applyAlignment="1">
      <alignment/>
    </xf>
    <xf numFmtId="2" fontId="46" fillId="0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2" fontId="28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left"/>
    </xf>
    <xf numFmtId="172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17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15" borderId="1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72" fontId="0" fillId="0" borderId="12" xfId="0" applyNumberFormat="1" applyFont="1" applyFill="1" applyBorder="1" applyAlignment="1">
      <alignment horizontal="left"/>
    </xf>
    <xf numFmtId="17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12" xfId="0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left"/>
    </xf>
    <xf numFmtId="17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left"/>
    </xf>
    <xf numFmtId="0" fontId="28" fillId="0" borderId="12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172" fontId="0" fillId="0" borderId="17" xfId="0" applyNumberFormat="1" applyFont="1" applyFill="1" applyBorder="1" applyAlignment="1">
      <alignment horizontal="left"/>
    </xf>
    <xf numFmtId="17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28" fillId="0" borderId="17" xfId="0" applyFont="1" applyFill="1" applyBorder="1" applyAlignment="1">
      <alignment horizontal="right"/>
    </xf>
    <xf numFmtId="173" fontId="5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 horizontal="left"/>
    </xf>
    <xf numFmtId="172" fontId="0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right"/>
    </xf>
    <xf numFmtId="173" fontId="22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Font="1" applyAlignment="1">
      <alignment horizontal="center"/>
    </xf>
    <xf numFmtId="1" fontId="22" fillId="19" borderId="12" xfId="0" applyNumberFormat="1" applyFont="1" applyFill="1" applyBorder="1" applyAlignment="1">
      <alignment horizontal="left"/>
    </xf>
    <xf numFmtId="0" fontId="22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1" fontId="22" fillId="0" borderId="12" xfId="0" applyNumberFormat="1" applyFont="1" applyFill="1" applyBorder="1" applyAlignment="1">
      <alignment horizontal="center"/>
    </xf>
    <xf numFmtId="1" fontId="22" fillId="15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8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172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73" fontId="21" fillId="0" borderId="0" xfId="0" applyNumberFormat="1" applyFont="1" applyFill="1" applyBorder="1" applyAlignment="1">
      <alignment horizontal="center"/>
    </xf>
    <xf numFmtId="173" fontId="28" fillId="0" borderId="0" xfId="0" applyNumberFormat="1" applyFont="1" applyFill="1" applyBorder="1" applyAlignment="1">
      <alignment horizontal="center"/>
    </xf>
    <xf numFmtId="173" fontId="46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43" fillId="0" borderId="0" xfId="0" applyFont="1" applyFill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left"/>
    </xf>
    <xf numFmtId="172" fontId="23" fillId="0" borderId="12" xfId="0" applyNumberFormat="1" applyFont="1" applyBorder="1" applyAlignment="1">
      <alignment horizontal="center"/>
    </xf>
    <xf numFmtId="172" fontId="23" fillId="0" borderId="12" xfId="0" applyNumberFormat="1" applyFont="1" applyFill="1" applyBorder="1" applyAlignment="1">
      <alignment horizontal="left"/>
    </xf>
    <xf numFmtId="1" fontId="23" fillId="0" borderId="12" xfId="0" applyNumberFormat="1" applyFont="1" applyFill="1" applyBorder="1" applyAlignment="1">
      <alignment horizontal="left"/>
    </xf>
    <xf numFmtId="2" fontId="23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173" fontId="23" fillId="0" borderId="12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right"/>
    </xf>
    <xf numFmtId="0" fontId="23" fillId="0" borderId="17" xfId="0" applyFont="1" applyFill="1" applyBorder="1" applyAlignment="1">
      <alignment/>
    </xf>
    <xf numFmtId="1" fontId="23" fillId="0" borderId="13" xfId="0" applyNumberFormat="1" applyFont="1" applyFill="1" applyBorder="1" applyAlignment="1">
      <alignment horizontal="left"/>
    </xf>
    <xf numFmtId="2" fontId="23" fillId="0" borderId="13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right"/>
    </xf>
    <xf numFmtId="172" fontId="23" fillId="0" borderId="13" xfId="0" applyNumberFormat="1" applyFont="1" applyFill="1" applyBorder="1" applyAlignment="1">
      <alignment horizontal="left"/>
    </xf>
    <xf numFmtId="172" fontId="23" fillId="0" borderId="13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7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2" fontId="46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0" applyNumberFormat="1" applyFont="1" applyFill="1" applyBorder="1" applyAlignment="1">
      <alignment horizontal="center"/>
    </xf>
    <xf numFmtId="173" fontId="22" fillId="0" borderId="0" xfId="0" applyNumberFormat="1" applyFont="1" applyFill="1" applyBorder="1" applyAlignment="1">
      <alignment horizontal="center"/>
    </xf>
    <xf numFmtId="173" fontId="3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left"/>
    </xf>
    <xf numFmtId="2" fontId="21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2" fontId="28" fillId="11" borderId="13" xfId="0" applyNumberFormat="1" applyFont="1" applyFill="1" applyBorder="1" applyAlignment="1">
      <alignment horizontal="left"/>
    </xf>
    <xf numFmtId="0" fontId="28" fillId="11" borderId="13" xfId="0" applyFont="1" applyFill="1" applyBorder="1" applyAlignment="1">
      <alignment/>
    </xf>
    <xf numFmtId="172" fontId="28" fillId="11" borderId="13" xfId="0" applyNumberFormat="1" applyFont="1" applyFill="1" applyBorder="1" applyAlignment="1">
      <alignment horizontal="center"/>
    </xf>
    <xf numFmtId="0" fontId="28" fillId="11" borderId="13" xfId="0" applyFont="1" applyFill="1" applyBorder="1" applyAlignment="1">
      <alignment horizontal="center"/>
    </xf>
    <xf numFmtId="2" fontId="28" fillId="11" borderId="13" xfId="0" applyNumberFormat="1" applyFont="1" applyFill="1" applyBorder="1" applyAlignment="1">
      <alignment horizontal="center"/>
    </xf>
    <xf numFmtId="0" fontId="25" fillId="11" borderId="13" xfId="0" applyFont="1" applyFill="1" applyBorder="1" applyAlignment="1">
      <alignment horizontal="center"/>
    </xf>
    <xf numFmtId="0" fontId="25" fillId="11" borderId="13" xfId="0" applyFont="1" applyFill="1" applyBorder="1" applyAlignment="1">
      <alignment horizontal="right"/>
    </xf>
    <xf numFmtId="0" fontId="49" fillId="0" borderId="13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22" fillId="11" borderId="13" xfId="0" applyFont="1" applyFill="1" applyBorder="1" applyAlignment="1">
      <alignment/>
    </xf>
    <xf numFmtId="0" fontId="22" fillId="11" borderId="17" xfId="0" applyFont="1" applyFill="1" applyBorder="1" applyAlignment="1">
      <alignment/>
    </xf>
    <xf numFmtId="1" fontId="22" fillId="11" borderId="13" xfId="0" applyNumberFormat="1" applyFont="1" applyFill="1" applyBorder="1" applyAlignment="1">
      <alignment horizontal="left"/>
    </xf>
    <xf numFmtId="2" fontId="22" fillId="11" borderId="13" xfId="0" applyNumberFormat="1" applyFont="1" applyFill="1" applyBorder="1" applyAlignment="1">
      <alignment horizontal="center"/>
    </xf>
    <xf numFmtId="0" fontId="22" fillId="11" borderId="17" xfId="0" applyFont="1" applyFill="1" applyBorder="1" applyAlignment="1">
      <alignment horizontal="center"/>
    </xf>
    <xf numFmtId="2" fontId="22" fillId="11" borderId="12" xfId="0" applyNumberFormat="1" applyFont="1" applyFill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0" fontId="34" fillId="11" borderId="12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6" fillId="0" borderId="0" xfId="42" applyAlignment="1" applyProtection="1">
      <alignment/>
      <protection/>
    </xf>
    <xf numFmtId="173" fontId="22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51" fillId="24" borderId="17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21" fillId="24" borderId="25" xfId="0" applyFont="1" applyFill="1" applyBorder="1" applyAlignment="1">
      <alignment horizontal="center" vertical="center" textRotation="45"/>
    </xf>
    <xf numFmtId="0" fontId="28" fillId="24" borderId="26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ill="1" applyBorder="1" applyAlignment="1">
      <alignment horizontal="center" vertical="center" textRotation="45"/>
    </xf>
    <xf numFmtId="0" fontId="0" fillId="24" borderId="24" xfId="0" applyFont="1" applyFill="1" applyBorder="1" applyAlignment="1">
      <alignment/>
    </xf>
    <xf numFmtId="0" fontId="48" fillId="24" borderId="10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21" fillId="24" borderId="24" xfId="0" applyFont="1" applyFill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7" xfId="0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5" xfId="0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/>
    </xf>
    <xf numFmtId="0" fontId="22" fillId="24" borderId="24" xfId="0" applyFont="1" applyFill="1" applyBorder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vertical="center"/>
    </xf>
    <xf numFmtId="0" fontId="21" fillId="24" borderId="18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25" xfId="0" applyFill="1" applyBorder="1" applyAlignment="1">
      <alignment vertical="center"/>
    </xf>
    <xf numFmtId="0" fontId="0" fillId="24" borderId="26" xfId="0" applyFont="1" applyFill="1" applyBorder="1" applyAlignment="1">
      <alignment/>
    </xf>
    <xf numFmtId="0" fontId="21" fillId="24" borderId="25" xfId="0" applyFont="1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66</xdr:row>
      <xdr:rowOff>0</xdr:rowOff>
    </xdr:from>
    <xdr:to>
      <xdr:col>2</xdr:col>
      <xdr:colOff>9525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66</xdr:row>
      <xdr:rowOff>0</xdr:rowOff>
    </xdr:from>
    <xdr:to>
      <xdr:col>2</xdr:col>
      <xdr:colOff>695325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236220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695325</xdr:colOff>
      <xdr:row>66</xdr:row>
      <xdr:rowOff>0</xdr:rowOff>
    </xdr:from>
    <xdr:to>
      <xdr:col>3</xdr:col>
      <xdr:colOff>695325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30575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66</xdr:row>
      <xdr:rowOff>0</xdr:rowOff>
    </xdr:from>
    <xdr:to>
      <xdr:col>5</xdr:col>
      <xdr:colOff>76200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4086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66</xdr:row>
      <xdr:rowOff>0</xdr:rowOff>
    </xdr:from>
    <xdr:to>
      <xdr:col>6</xdr:col>
      <xdr:colOff>304800</xdr:colOff>
      <xdr:row>66</xdr:row>
      <xdr:rowOff>0</xdr:rowOff>
    </xdr:to>
    <xdr:sp>
      <xdr:nvSpPr>
        <xdr:cNvPr id="5" name="Line 5"/>
        <xdr:cNvSpPr>
          <a:spLocks/>
        </xdr:cNvSpPr>
      </xdr:nvSpPr>
      <xdr:spPr>
        <a:xfrm>
          <a:off x="50006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66</xdr:row>
      <xdr:rowOff>0</xdr:rowOff>
    </xdr:from>
    <xdr:to>
      <xdr:col>7</xdr:col>
      <xdr:colOff>542925</xdr:colOff>
      <xdr:row>66</xdr:row>
      <xdr:rowOff>0</xdr:rowOff>
    </xdr:to>
    <xdr:sp>
      <xdr:nvSpPr>
        <xdr:cNvPr id="6" name="Line 6"/>
        <xdr:cNvSpPr>
          <a:spLocks/>
        </xdr:cNvSpPr>
      </xdr:nvSpPr>
      <xdr:spPr>
        <a:xfrm>
          <a:off x="592455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>
          <a:off x="166687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66</xdr:row>
      <xdr:rowOff>0</xdr:rowOff>
    </xdr:from>
    <xdr:to>
      <xdr:col>2</xdr:col>
      <xdr:colOff>695325</xdr:colOff>
      <xdr:row>66</xdr:row>
      <xdr:rowOff>0</xdr:rowOff>
    </xdr:to>
    <xdr:sp>
      <xdr:nvSpPr>
        <xdr:cNvPr id="8" name="Line 8"/>
        <xdr:cNvSpPr>
          <a:spLocks/>
        </xdr:cNvSpPr>
      </xdr:nvSpPr>
      <xdr:spPr>
        <a:xfrm>
          <a:off x="236220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66</xdr:row>
      <xdr:rowOff>0</xdr:rowOff>
    </xdr:from>
    <xdr:to>
      <xdr:col>4</xdr:col>
      <xdr:colOff>123825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344805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66</xdr:row>
      <xdr:rowOff>0</xdr:rowOff>
    </xdr:from>
    <xdr:to>
      <xdr:col>5</xdr:col>
      <xdr:colOff>466725</xdr:colOff>
      <xdr:row>66</xdr:row>
      <xdr:rowOff>0</xdr:rowOff>
    </xdr:to>
    <xdr:sp>
      <xdr:nvSpPr>
        <xdr:cNvPr id="10" name="Line 10"/>
        <xdr:cNvSpPr>
          <a:spLocks/>
        </xdr:cNvSpPr>
      </xdr:nvSpPr>
      <xdr:spPr>
        <a:xfrm>
          <a:off x="447675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66</xdr:row>
      <xdr:rowOff>0</xdr:rowOff>
    </xdr:from>
    <xdr:to>
      <xdr:col>7</xdr:col>
      <xdr:colOff>133350</xdr:colOff>
      <xdr:row>66</xdr:row>
      <xdr:rowOff>0</xdr:rowOff>
    </xdr:to>
    <xdr:sp>
      <xdr:nvSpPr>
        <xdr:cNvPr id="11" name="Line 11"/>
        <xdr:cNvSpPr>
          <a:spLocks/>
        </xdr:cNvSpPr>
      </xdr:nvSpPr>
      <xdr:spPr>
        <a:xfrm>
          <a:off x="551497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2" name="Line 12"/>
        <xdr:cNvSpPr>
          <a:spLocks/>
        </xdr:cNvSpPr>
      </xdr:nvSpPr>
      <xdr:spPr>
        <a:xfrm>
          <a:off x="1666875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69</xdr:row>
      <xdr:rowOff>0</xdr:rowOff>
    </xdr:from>
    <xdr:to>
      <xdr:col>2</xdr:col>
      <xdr:colOff>695325</xdr:colOff>
      <xdr:row>69</xdr:row>
      <xdr:rowOff>0</xdr:rowOff>
    </xdr:to>
    <xdr:sp>
      <xdr:nvSpPr>
        <xdr:cNvPr id="13" name="Line 13"/>
        <xdr:cNvSpPr>
          <a:spLocks/>
        </xdr:cNvSpPr>
      </xdr:nvSpPr>
      <xdr:spPr>
        <a:xfrm>
          <a:off x="23622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695325</xdr:colOff>
      <xdr:row>69</xdr:row>
      <xdr:rowOff>0</xdr:rowOff>
    </xdr:from>
    <xdr:to>
      <xdr:col>3</xdr:col>
      <xdr:colOff>695325</xdr:colOff>
      <xdr:row>69</xdr:row>
      <xdr:rowOff>0</xdr:rowOff>
    </xdr:to>
    <xdr:sp>
      <xdr:nvSpPr>
        <xdr:cNvPr id="14" name="Line 14"/>
        <xdr:cNvSpPr>
          <a:spLocks/>
        </xdr:cNvSpPr>
      </xdr:nvSpPr>
      <xdr:spPr>
        <a:xfrm>
          <a:off x="3057525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69</xdr:row>
      <xdr:rowOff>0</xdr:rowOff>
    </xdr:from>
    <xdr:to>
      <xdr:col>5</xdr:col>
      <xdr:colOff>76200</xdr:colOff>
      <xdr:row>69</xdr:row>
      <xdr:rowOff>0</xdr:rowOff>
    </xdr:to>
    <xdr:sp>
      <xdr:nvSpPr>
        <xdr:cNvPr id="15" name="Line 15"/>
        <xdr:cNvSpPr>
          <a:spLocks/>
        </xdr:cNvSpPr>
      </xdr:nvSpPr>
      <xdr:spPr>
        <a:xfrm>
          <a:off x="4086225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69</xdr:row>
      <xdr:rowOff>0</xdr:rowOff>
    </xdr:from>
    <xdr:to>
      <xdr:col>6</xdr:col>
      <xdr:colOff>304800</xdr:colOff>
      <xdr:row>69</xdr:row>
      <xdr:rowOff>0</xdr:rowOff>
    </xdr:to>
    <xdr:sp>
      <xdr:nvSpPr>
        <xdr:cNvPr id="16" name="Line 16"/>
        <xdr:cNvSpPr>
          <a:spLocks/>
        </xdr:cNvSpPr>
      </xdr:nvSpPr>
      <xdr:spPr>
        <a:xfrm>
          <a:off x="5000625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69</xdr:row>
      <xdr:rowOff>0</xdr:rowOff>
    </xdr:from>
    <xdr:to>
      <xdr:col>7</xdr:col>
      <xdr:colOff>542925</xdr:colOff>
      <xdr:row>69</xdr:row>
      <xdr:rowOff>0</xdr:rowOff>
    </xdr:to>
    <xdr:sp>
      <xdr:nvSpPr>
        <xdr:cNvPr id="17" name="Line 17"/>
        <xdr:cNvSpPr>
          <a:spLocks/>
        </xdr:cNvSpPr>
      </xdr:nvSpPr>
      <xdr:spPr>
        <a:xfrm>
          <a:off x="592455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8" name="Line 18"/>
        <xdr:cNvSpPr>
          <a:spLocks/>
        </xdr:cNvSpPr>
      </xdr:nvSpPr>
      <xdr:spPr>
        <a:xfrm>
          <a:off x="1666875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69</xdr:row>
      <xdr:rowOff>0</xdr:rowOff>
    </xdr:from>
    <xdr:to>
      <xdr:col>2</xdr:col>
      <xdr:colOff>695325</xdr:colOff>
      <xdr:row>69</xdr:row>
      <xdr:rowOff>0</xdr:rowOff>
    </xdr:to>
    <xdr:sp>
      <xdr:nvSpPr>
        <xdr:cNvPr id="19" name="Line 19"/>
        <xdr:cNvSpPr>
          <a:spLocks/>
        </xdr:cNvSpPr>
      </xdr:nvSpPr>
      <xdr:spPr>
        <a:xfrm>
          <a:off x="23622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69</xdr:row>
      <xdr:rowOff>0</xdr:rowOff>
    </xdr:from>
    <xdr:to>
      <xdr:col>4</xdr:col>
      <xdr:colOff>123825</xdr:colOff>
      <xdr:row>69</xdr:row>
      <xdr:rowOff>0</xdr:rowOff>
    </xdr:to>
    <xdr:sp>
      <xdr:nvSpPr>
        <xdr:cNvPr id="20" name="Line 20"/>
        <xdr:cNvSpPr>
          <a:spLocks/>
        </xdr:cNvSpPr>
      </xdr:nvSpPr>
      <xdr:spPr>
        <a:xfrm>
          <a:off x="344805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69</xdr:row>
      <xdr:rowOff>0</xdr:rowOff>
    </xdr:from>
    <xdr:to>
      <xdr:col>5</xdr:col>
      <xdr:colOff>466725</xdr:colOff>
      <xdr:row>69</xdr:row>
      <xdr:rowOff>0</xdr:rowOff>
    </xdr:to>
    <xdr:sp>
      <xdr:nvSpPr>
        <xdr:cNvPr id="21" name="Line 21"/>
        <xdr:cNvSpPr>
          <a:spLocks/>
        </xdr:cNvSpPr>
      </xdr:nvSpPr>
      <xdr:spPr>
        <a:xfrm>
          <a:off x="447675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69</xdr:row>
      <xdr:rowOff>0</xdr:rowOff>
    </xdr:from>
    <xdr:to>
      <xdr:col>7</xdr:col>
      <xdr:colOff>133350</xdr:colOff>
      <xdr:row>69</xdr:row>
      <xdr:rowOff>0</xdr:rowOff>
    </xdr:to>
    <xdr:sp>
      <xdr:nvSpPr>
        <xdr:cNvPr id="22" name="Line 22"/>
        <xdr:cNvSpPr>
          <a:spLocks/>
        </xdr:cNvSpPr>
      </xdr:nvSpPr>
      <xdr:spPr>
        <a:xfrm>
          <a:off x="5514975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358</xdr:row>
      <xdr:rowOff>0</xdr:rowOff>
    </xdr:from>
    <xdr:to>
      <xdr:col>2</xdr:col>
      <xdr:colOff>9525</xdr:colOff>
      <xdr:row>358</xdr:row>
      <xdr:rowOff>0</xdr:rowOff>
    </xdr:to>
    <xdr:sp>
      <xdr:nvSpPr>
        <xdr:cNvPr id="23" name="Line 39"/>
        <xdr:cNvSpPr>
          <a:spLocks/>
        </xdr:cNvSpPr>
      </xdr:nvSpPr>
      <xdr:spPr>
        <a:xfrm>
          <a:off x="167640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358</xdr:row>
      <xdr:rowOff>0</xdr:rowOff>
    </xdr:from>
    <xdr:to>
      <xdr:col>2</xdr:col>
      <xdr:colOff>695325</xdr:colOff>
      <xdr:row>358</xdr:row>
      <xdr:rowOff>0</xdr:rowOff>
    </xdr:to>
    <xdr:sp>
      <xdr:nvSpPr>
        <xdr:cNvPr id="24" name="Line 40"/>
        <xdr:cNvSpPr>
          <a:spLocks/>
        </xdr:cNvSpPr>
      </xdr:nvSpPr>
      <xdr:spPr>
        <a:xfrm>
          <a:off x="236220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695325</xdr:colOff>
      <xdr:row>358</xdr:row>
      <xdr:rowOff>0</xdr:rowOff>
    </xdr:from>
    <xdr:to>
      <xdr:col>3</xdr:col>
      <xdr:colOff>695325</xdr:colOff>
      <xdr:row>358</xdr:row>
      <xdr:rowOff>0</xdr:rowOff>
    </xdr:to>
    <xdr:sp>
      <xdr:nvSpPr>
        <xdr:cNvPr id="25" name="Line 41"/>
        <xdr:cNvSpPr>
          <a:spLocks/>
        </xdr:cNvSpPr>
      </xdr:nvSpPr>
      <xdr:spPr>
        <a:xfrm>
          <a:off x="305752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358</xdr:row>
      <xdr:rowOff>0</xdr:rowOff>
    </xdr:from>
    <xdr:to>
      <xdr:col>5</xdr:col>
      <xdr:colOff>76200</xdr:colOff>
      <xdr:row>358</xdr:row>
      <xdr:rowOff>0</xdr:rowOff>
    </xdr:to>
    <xdr:sp>
      <xdr:nvSpPr>
        <xdr:cNvPr id="26" name="Line 42"/>
        <xdr:cNvSpPr>
          <a:spLocks/>
        </xdr:cNvSpPr>
      </xdr:nvSpPr>
      <xdr:spPr>
        <a:xfrm>
          <a:off x="408622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358</xdr:row>
      <xdr:rowOff>0</xdr:rowOff>
    </xdr:from>
    <xdr:to>
      <xdr:col>6</xdr:col>
      <xdr:colOff>304800</xdr:colOff>
      <xdr:row>358</xdr:row>
      <xdr:rowOff>0</xdr:rowOff>
    </xdr:to>
    <xdr:sp>
      <xdr:nvSpPr>
        <xdr:cNvPr id="27" name="Line 43"/>
        <xdr:cNvSpPr>
          <a:spLocks/>
        </xdr:cNvSpPr>
      </xdr:nvSpPr>
      <xdr:spPr>
        <a:xfrm>
          <a:off x="500062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358</xdr:row>
      <xdr:rowOff>0</xdr:rowOff>
    </xdr:from>
    <xdr:to>
      <xdr:col>7</xdr:col>
      <xdr:colOff>542925</xdr:colOff>
      <xdr:row>358</xdr:row>
      <xdr:rowOff>0</xdr:rowOff>
    </xdr:to>
    <xdr:sp>
      <xdr:nvSpPr>
        <xdr:cNvPr id="28" name="Line 44"/>
        <xdr:cNvSpPr>
          <a:spLocks/>
        </xdr:cNvSpPr>
      </xdr:nvSpPr>
      <xdr:spPr>
        <a:xfrm>
          <a:off x="59245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29" name="Line 45"/>
        <xdr:cNvSpPr>
          <a:spLocks/>
        </xdr:cNvSpPr>
      </xdr:nvSpPr>
      <xdr:spPr>
        <a:xfrm>
          <a:off x="166687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358</xdr:row>
      <xdr:rowOff>0</xdr:rowOff>
    </xdr:from>
    <xdr:to>
      <xdr:col>2</xdr:col>
      <xdr:colOff>695325</xdr:colOff>
      <xdr:row>358</xdr:row>
      <xdr:rowOff>0</xdr:rowOff>
    </xdr:to>
    <xdr:sp>
      <xdr:nvSpPr>
        <xdr:cNvPr id="30" name="Line 46"/>
        <xdr:cNvSpPr>
          <a:spLocks/>
        </xdr:cNvSpPr>
      </xdr:nvSpPr>
      <xdr:spPr>
        <a:xfrm>
          <a:off x="236220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358</xdr:row>
      <xdr:rowOff>0</xdr:rowOff>
    </xdr:from>
    <xdr:to>
      <xdr:col>5</xdr:col>
      <xdr:colOff>466725</xdr:colOff>
      <xdr:row>358</xdr:row>
      <xdr:rowOff>0</xdr:rowOff>
    </xdr:to>
    <xdr:sp>
      <xdr:nvSpPr>
        <xdr:cNvPr id="31" name="Line 48"/>
        <xdr:cNvSpPr>
          <a:spLocks/>
        </xdr:cNvSpPr>
      </xdr:nvSpPr>
      <xdr:spPr>
        <a:xfrm>
          <a:off x="44767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358</xdr:row>
      <xdr:rowOff>0</xdr:rowOff>
    </xdr:from>
    <xdr:to>
      <xdr:col>7</xdr:col>
      <xdr:colOff>133350</xdr:colOff>
      <xdr:row>358</xdr:row>
      <xdr:rowOff>0</xdr:rowOff>
    </xdr:to>
    <xdr:sp>
      <xdr:nvSpPr>
        <xdr:cNvPr id="32" name="Line 49"/>
        <xdr:cNvSpPr>
          <a:spLocks/>
        </xdr:cNvSpPr>
      </xdr:nvSpPr>
      <xdr:spPr>
        <a:xfrm>
          <a:off x="551497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33" name="Line 50"/>
        <xdr:cNvSpPr>
          <a:spLocks/>
        </xdr:cNvSpPr>
      </xdr:nvSpPr>
      <xdr:spPr>
        <a:xfrm>
          <a:off x="166687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358</xdr:row>
      <xdr:rowOff>0</xdr:rowOff>
    </xdr:from>
    <xdr:to>
      <xdr:col>2</xdr:col>
      <xdr:colOff>695325</xdr:colOff>
      <xdr:row>358</xdr:row>
      <xdr:rowOff>0</xdr:rowOff>
    </xdr:to>
    <xdr:sp>
      <xdr:nvSpPr>
        <xdr:cNvPr id="34" name="Line 51"/>
        <xdr:cNvSpPr>
          <a:spLocks/>
        </xdr:cNvSpPr>
      </xdr:nvSpPr>
      <xdr:spPr>
        <a:xfrm>
          <a:off x="236220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695325</xdr:colOff>
      <xdr:row>358</xdr:row>
      <xdr:rowOff>0</xdr:rowOff>
    </xdr:from>
    <xdr:to>
      <xdr:col>3</xdr:col>
      <xdr:colOff>695325</xdr:colOff>
      <xdr:row>358</xdr:row>
      <xdr:rowOff>0</xdr:rowOff>
    </xdr:to>
    <xdr:sp>
      <xdr:nvSpPr>
        <xdr:cNvPr id="35" name="Line 52"/>
        <xdr:cNvSpPr>
          <a:spLocks/>
        </xdr:cNvSpPr>
      </xdr:nvSpPr>
      <xdr:spPr>
        <a:xfrm>
          <a:off x="305752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358</xdr:row>
      <xdr:rowOff>0</xdr:rowOff>
    </xdr:from>
    <xdr:to>
      <xdr:col>5</xdr:col>
      <xdr:colOff>76200</xdr:colOff>
      <xdr:row>358</xdr:row>
      <xdr:rowOff>0</xdr:rowOff>
    </xdr:to>
    <xdr:sp>
      <xdr:nvSpPr>
        <xdr:cNvPr id="36" name="Line 53"/>
        <xdr:cNvSpPr>
          <a:spLocks/>
        </xdr:cNvSpPr>
      </xdr:nvSpPr>
      <xdr:spPr>
        <a:xfrm>
          <a:off x="408622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358</xdr:row>
      <xdr:rowOff>0</xdr:rowOff>
    </xdr:from>
    <xdr:to>
      <xdr:col>6</xdr:col>
      <xdr:colOff>304800</xdr:colOff>
      <xdr:row>358</xdr:row>
      <xdr:rowOff>0</xdr:rowOff>
    </xdr:to>
    <xdr:sp>
      <xdr:nvSpPr>
        <xdr:cNvPr id="37" name="Line 54"/>
        <xdr:cNvSpPr>
          <a:spLocks/>
        </xdr:cNvSpPr>
      </xdr:nvSpPr>
      <xdr:spPr>
        <a:xfrm>
          <a:off x="500062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358</xdr:row>
      <xdr:rowOff>0</xdr:rowOff>
    </xdr:from>
    <xdr:to>
      <xdr:col>7</xdr:col>
      <xdr:colOff>542925</xdr:colOff>
      <xdr:row>358</xdr:row>
      <xdr:rowOff>0</xdr:rowOff>
    </xdr:to>
    <xdr:sp>
      <xdr:nvSpPr>
        <xdr:cNvPr id="38" name="Line 55"/>
        <xdr:cNvSpPr>
          <a:spLocks/>
        </xdr:cNvSpPr>
      </xdr:nvSpPr>
      <xdr:spPr>
        <a:xfrm>
          <a:off x="59245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39" name="Line 56"/>
        <xdr:cNvSpPr>
          <a:spLocks/>
        </xdr:cNvSpPr>
      </xdr:nvSpPr>
      <xdr:spPr>
        <a:xfrm>
          <a:off x="166687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358</xdr:row>
      <xdr:rowOff>0</xdr:rowOff>
    </xdr:from>
    <xdr:to>
      <xdr:col>2</xdr:col>
      <xdr:colOff>695325</xdr:colOff>
      <xdr:row>358</xdr:row>
      <xdr:rowOff>0</xdr:rowOff>
    </xdr:to>
    <xdr:sp>
      <xdr:nvSpPr>
        <xdr:cNvPr id="40" name="Line 57"/>
        <xdr:cNvSpPr>
          <a:spLocks/>
        </xdr:cNvSpPr>
      </xdr:nvSpPr>
      <xdr:spPr>
        <a:xfrm>
          <a:off x="236220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358</xdr:row>
      <xdr:rowOff>0</xdr:rowOff>
    </xdr:from>
    <xdr:to>
      <xdr:col>4</xdr:col>
      <xdr:colOff>123825</xdr:colOff>
      <xdr:row>358</xdr:row>
      <xdr:rowOff>0</xdr:rowOff>
    </xdr:to>
    <xdr:sp>
      <xdr:nvSpPr>
        <xdr:cNvPr id="41" name="Line 58"/>
        <xdr:cNvSpPr>
          <a:spLocks/>
        </xdr:cNvSpPr>
      </xdr:nvSpPr>
      <xdr:spPr>
        <a:xfrm>
          <a:off x="34480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358</xdr:row>
      <xdr:rowOff>0</xdr:rowOff>
    </xdr:from>
    <xdr:to>
      <xdr:col>5</xdr:col>
      <xdr:colOff>466725</xdr:colOff>
      <xdr:row>358</xdr:row>
      <xdr:rowOff>0</xdr:rowOff>
    </xdr:to>
    <xdr:sp>
      <xdr:nvSpPr>
        <xdr:cNvPr id="42" name="Line 59"/>
        <xdr:cNvSpPr>
          <a:spLocks/>
        </xdr:cNvSpPr>
      </xdr:nvSpPr>
      <xdr:spPr>
        <a:xfrm>
          <a:off x="44767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358</xdr:row>
      <xdr:rowOff>0</xdr:rowOff>
    </xdr:from>
    <xdr:to>
      <xdr:col>7</xdr:col>
      <xdr:colOff>133350</xdr:colOff>
      <xdr:row>358</xdr:row>
      <xdr:rowOff>0</xdr:rowOff>
    </xdr:to>
    <xdr:sp>
      <xdr:nvSpPr>
        <xdr:cNvPr id="43" name="Line 60"/>
        <xdr:cNvSpPr>
          <a:spLocks/>
        </xdr:cNvSpPr>
      </xdr:nvSpPr>
      <xdr:spPr>
        <a:xfrm>
          <a:off x="5514975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66</xdr:row>
      <xdr:rowOff>0</xdr:rowOff>
    </xdr:from>
    <xdr:to>
      <xdr:col>2</xdr:col>
      <xdr:colOff>9525</xdr:colOff>
      <xdr:row>66</xdr:row>
      <xdr:rowOff>0</xdr:rowOff>
    </xdr:to>
    <xdr:sp>
      <xdr:nvSpPr>
        <xdr:cNvPr id="44" name="Line 68"/>
        <xdr:cNvSpPr>
          <a:spLocks/>
        </xdr:cNvSpPr>
      </xdr:nvSpPr>
      <xdr:spPr>
        <a:xfrm>
          <a:off x="167640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66</xdr:row>
      <xdr:rowOff>0</xdr:rowOff>
    </xdr:from>
    <xdr:to>
      <xdr:col>2</xdr:col>
      <xdr:colOff>695325</xdr:colOff>
      <xdr:row>66</xdr:row>
      <xdr:rowOff>0</xdr:rowOff>
    </xdr:to>
    <xdr:sp>
      <xdr:nvSpPr>
        <xdr:cNvPr id="45" name="Line 69"/>
        <xdr:cNvSpPr>
          <a:spLocks/>
        </xdr:cNvSpPr>
      </xdr:nvSpPr>
      <xdr:spPr>
        <a:xfrm>
          <a:off x="236220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695325</xdr:colOff>
      <xdr:row>66</xdr:row>
      <xdr:rowOff>0</xdr:rowOff>
    </xdr:from>
    <xdr:to>
      <xdr:col>3</xdr:col>
      <xdr:colOff>695325</xdr:colOff>
      <xdr:row>66</xdr:row>
      <xdr:rowOff>0</xdr:rowOff>
    </xdr:to>
    <xdr:sp>
      <xdr:nvSpPr>
        <xdr:cNvPr id="46" name="Line 70"/>
        <xdr:cNvSpPr>
          <a:spLocks/>
        </xdr:cNvSpPr>
      </xdr:nvSpPr>
      <xdr:spPr>
        <a:xfrm>
          <a:off x="30575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66</xdr:row>
      <xdr:rowOff>0</xdr:rowOff>
    </xdr:from>
    <xdr:to>
      <xdr:col>5</xdr:col>
      <xdr:colOff>76200</xdr:colOff>
      <xdr:row>66</xdr:row>
      <xdr:rowOff>0</xdr:rowOff>
    </xdr:to>
    <xdr:sp>
      <xdr:nvSpPr>
        <xdr:cNvPr id="47" name="Line 71"/>
        <xdr:cNvSpPr>
          <a:spLocks/>
        </xdr:cNvSpPr>
      </xdr:nvSpPr>
      <xdr:spPr>
        <a:xfrm>
          <a:off x="40862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66</xdr:row>
      <xdr:rowOff>0</xdr:rowOff>
    </xdr:from>
    <xdr:to>
      <xdr:col>2</xdr:col>
      <xdr:colOff>695325</xdr:colOff>
      <xdr:row>66</xdr:row>
      <xdr:rowOff>0</xdr:rowOff>
    </xdr:to>
    <xdr:sp>
      <xdr:nvSpPr>
        <xdr:cNvPr id="48" name="Line 72"/>
        <xdr:cNvSpPr>
          <a:spLocks/>
        </xdr:cNvSpPr>
      </xdr:nvSpPr>
      <xdr:spPr>
        <a:xfrm>
          <a:off x="236220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66</xdr:row>
      <xdr:rowOff>0</xdr:rowOff>
    </xdr:from>
    <xdr:to>
      <xdr:col>4</xdr:col>
      <xdr:colOff>123825</xdr:colOff>
      <xdr:row>66</xdr:row>
      <xdr:rowOff>0</xdr:rowOff>
    </xdr:to>
    <xdr:sp>
      <xdr:nvSpPr>
        <xdr:cNvPr id="49" name="Line 73"/>
        <xdr:cNvSpPr>
          <a:spLocks/>
        </xdr:cNvSpPr>
      </xdr:nvSpPr>
      <xdr:spPr>
        <a:xfrm>
          <a:off x="344805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66</xdr:row>
      <xdr:rowOff>0</xdr:rowOff>
    </xdr:from>
    <xdr:to>
      <xdr:col>5</xdr:col>
      <xdr:colOff>466725</xdr:colOff>
      <xdr:row>66</xdr:row>
      <xdr:rowOff>0</xdr:rowOff>
    </xdr:to>
    <xdr:sp>
      <xdr:nvSpPr>
        <xdr:cNvPr id="50" name="Line 74"/>
        <xdr:cNvSpPr>
          <a:spLocks/>
        </xdr:cNvSpPr>
      </xdr:nvSpPr>
      <xdr:spPr>
        <a:xfrm>
          <a:off x="447675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358</xdr:row>
      <xdr:rowOff>0</xdr:rowOff>
    </xdr:from>
    <xdr:to>
      <xdr:col>4</xdr:col>
      <xdr:colOff>123825</xdr:colOff>
      <xdr:row>358</xdr:row>
      <xdr:rowOff>0</xdr:rowOff>
    </xdr:to>
    <xdr:sp>
      <xdr:nvSpPr>
        <xdr:cNvPr id="51" name="Line 47"/>
        <xdr:cNvSpPr>
          <a:spLocks/>
        </xdr:cNvSpPr>
      </xdr:nvSpPr>
      <xdr:spPr>
        <a:xfrm>
          <a:off x="3448050" y="447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102;&#1085;&#1089;-&#1090;&#1091;&#1083;&#1072;.&#1088;&#1092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6"/>
  <sheetViews>
    <sheetView tabSelected="1" zoomScalePageLayoutView="0" workbookViewId="0" topLeftCell="A1">
      <pane ySplit="5" topLeftCell="A221" activePane="bottomLeft" state="frozen"/>
      <selection pane="topLeft" activeCell="A1" sqref="A1"/>
      <selection pane="bottomLeft" activeCell="F84" sqref="F84"/>
    </sheetView>
  </sheetViews>
  <sheetFormatPr defaultColWidth="9.00390625" defaultRowHeight="12.75"/>
  <cols>
    <col min="1" max="1" width="11.625" style="1" customWidth="1"/>
    <col min="2" max="2" width="10.25390625" style="1" customWidth="1"/>
    <col min="3" max="3" width="9.125" style="1" customWidth="1"/>
    <col min="4" max="4" width="12.625" style="1" customWidth="1"/>
    <col min="5" max="8" width="9.00390625" style="1" customWidth="1"/>
    <col min="9" max="9" width="10.875" style="1" customWidth="1"/>
    <col min="10" max="10" width="9.75390625" style="1" customWidth="1"/>
    <col min="11" max="11" width="10.25390625" style="1" customWidth="1"/>
    <col min="12" max="12" width="10.00390625" style="1" customWidth="1"/>
    <col min="13" max="13" width="10.625" style="1" customWidth="1"/>
    <col min="14" max="14" width="10.25390625" style="1" customWidth="1"/>
    <col min="15" max="15" width="11.25390625" style="1" customWidth="1"/>
    <col min="16" max="16" width="10.375" style="1" customWidth="1"/>
    <col min="17" max="17" width="10.875" style="1" customWidth="1"/>
    <col min="18" max="16384" width="9.00390625" style="1" customWidth="1"/>
  </cols>
  <sheetData>
    <row r="1" spans="3:4" ht="12.75">
      <c r="C1" s="2"/>
      <c r="D1" s="2" t="s">
        <v>0</v>
      </c>
    </row>
    <row r="2" spans="1:3" ht="12.75">
      <c r="A2" s="3"/>
      <c r="C2" s="2" t="s">
        <v>133</v>
      </c>
    </row>
    <row r="3" spans="1:3" ht="12.75">
      <c r="A3" s="287" t="s">
        <v>92</v>
      </c>
      <c r="C3" s="1" t="s">
        <v>93</v>
      </c>
    </row>
    <row r="4" spans="1:9" ht="12.75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6" t="s">
        <v>6</v>
      </c>
      <c r="G4" s="298" t="s">
        <v>7</v>
      </c>
      <c r="H4" s="299"/>
      <c r="I4" s="7" t="s">
        <v>8</v>
      </c>
    </row>
    <row r="5" spans="1:10" ht="12.75">
      <c r="A5" s="8"/>
      <c r="B5" s="9"/>
      <c r="C5" s="9"/>
      <c r="D5" s="9"/>
      <c r="E5" s="10"/>
      <c r="F5" s="10" t="s">
        <v>9</v>
      </c>
      <c r="G5" s="11" t="s">
        <v>10</v>
      </c>
      <c r="H5" s="11" t="s">
        <v>9</v>
      </c>
      <c r="I5" s="12"/>
      <c r="J5" s="3"/>
    </row>
    <row r="6" spans="1:15" ht="12.75">
      <c r="A6" s="13" t="s">
        <v>11</v>
      </c>
      <c r="B6" s="301" t="s">
        <v>12</v>
      </c>
      <c r="C6" s="19">
        <v>20</v>
      </c>
      <c r="D6" s="14" t="s">
        <v>14</v>
      </c>
      <c r="E6" s="20">
        <v>7</v>
      </c>
      <c r="F6" s="21">
        <v>1</v>
      </c>
      <c r="G6" s="16">
        <f>ROUND((E6*F6),2)</f>
        <v>7</v>
      </c>
      <c r="H6" s="17" t="str">
        <f>F6&amp;" шт "</f>
        <v>1 шт </v>
      </c>
      <c r="I6" s="12"/>
      <c r="K6" s="22"/>
      <c r="L6" s="22"/>
      <c r="N6" s="18"/>
      <c r="O6" s="23"/>
    </row>
    <row r="7" spans="1:15" ht="12.75">
      <c r="A7" s="13" t="s">
        <v>11</v>
      </c>
      <c r="B7" s="301" t="s">
        <v>12</v>
      </c>
      <c r="C7" s="19">
        <v>25</v>
      </c>
      <c r="D7" s="15" t="s">
        <v>15</v>
      </c>
      <c r="E7" s="20">
        <v>11</v>
      </c>
      <c r="F7" s="21">
        <v>1</v>
      </c>
      <c r="G7" s="16">
        <f aca="true" t="shared" si="0" ref="G7:G35">ROUND((E7*F7),2)</f>
        <v>11</v>
      </c>
      <c r="H7" s="17" t="str">
        <f>F7&amp;" шт "</f>
        <v>1 шт </v>
      </c>
      <c r="I7" s="12"/>
      <c r="K7" s="3"/>
      <c r="N7" s="18"/>
      <c r="O7" s="224"/>
    </row>
    <row r="8" spans="1:15" ht="12.75">
      <c r="A8" s="13" t="s">
        <v>11</v>
      </c>
      <c r="B8" s="301" t="s">
        <v>12</v>
      </c>
      <c r="C8" s="19">
        <v>30</v>
      </c>
      <c r="D8" s="14" t="s">
        <v>112</v>
      </c>
      <c r="E8" s="20">
        <v>10.7</v>
      </c>
      <c r="F8" s="21">
        <v>1</v>
      </c>
      <c r="G8" s="16">
        <f t="shared" si="0"/>
        <v>10.7</v>
      </c>
      <c r="H8" s="17" t="str">
        <f>F8&amp;" шт "</f>
        <v>1 шт </v>
      </c>
      <c r="I8" s="12"/>
      <c r="K8" s="22"/>
      <c r="L8" s="3"/>
      <c r="M8" s="3"/>
      <c r="N8" s="18"/>
      <c r="O8" s="50"/>
    </row>
    <row r="9" spans="1:15" ht="12.75">
      <c r="A9" s="13" t="s">
        <v>11</v>
      </c>
      <c r="B9" s="301" t="s">
        <v>12</v>
      </c>
      <c r="C9" s="19">
        <v>35</v>
      </c>
      <c r="D9" s="14" t="s">
        <v>16</v>
      </c>
      <c r="E9" s="20">
        <v>14.6</v>
      </c>
      <c r="F9" s="21">
        <v>1</v>
      </c>
      <c r="G9" s="16">
        <f>ROUND((E9*F9),2)</f>
        <v>14.6</v>
      </c>
      <c r="H9" s="17" t="str">
        <f>F9&amp;" шт "</f>
        <v>1 шт </v>
      </c>
      <c r="I9" s="12"/>
      <c r="K9" s="22"/>
      <c r="L9" s="3"/>
      <c r="M9" s="3"/>
      <c r="N9" s="24"/>
      <c r="O9" s="224"/>
    </row>
    <row r="10" spans="1:15" ht="12.75">
      <c r="A10" s="13" t="s">
        <v>11</v>
      </c>
      <c r="B10" s="301" t="s">
        <v>12</v>
      </c>
      <c r="C10" s="19">
        <v>40</v>
      </c>
      <c r="D10" s="14" t="s">
        <v>16</v>
      </c>
      <c r="E10" s="20">
        <v>18.5</v>
      </c>
      <c r="F10" s="21">
        <v>1</v>
      </c>
      <c r="G10" s="16">
        <f>ROUND((E10*F10),2)</f>
        <v>18.5</v>
      </c>
      <c r="H10" s="17" t="str">
        <f>F10&amp;" шт "</f>
        <v>1 шт </v>
      </c>
      <c r="I10" s="12"/>
      <c r="K10" s="22"/>
      <c r="L10" s="3"/>
      <c r="M10" s="3"/>
      <c r="N10" s="24"/>
      <c r="O10" s="50"/>
    </row>
    <row r="11" spans="1:16" ht="12.75">
      <c r="A11" s="33"/>
      <c r="B11" s="302"/>
      <c r="C11" s="40"/>
      <c r="D11" s="41"/>
      <c r="E11" s="16"/>
      <c r="F11" s="17"/>
      <c r="G11" s="39"/>
      <c r="H11" s="27"/>
      <c r="I11" s="12"/>
      <c r="J11" s="3"/>
      <c r="O11" s="3"/>
      <c r="P11" s="1" t="s">
        <v>18</v>
      </c>
    </row>
    <row r="12" spans="1:15" ht="12.75">
      <c r="A12" s="36" t="s">
        <v>19</v>
      </c>
      <c r="B12" s="303" t="s">
        <v>12</v>
      </c>
      <c r="C12" s="43">
        <v>30</v>
      </c>
      <c r="D12" s="36" t="s">
        <v>20</v>
      </c>
      <c r="E12" s="37">
        <v>5.3</v>
      </c>
      <c r="F12" s="38">
        <v>2</v>
      </c>
      <c r="G12" s="16">
        <f t="shared" si="0"/>
        <v>10.6</v>
      </c>
      <c r="H12" s="17" t="str">
        <f>F12&amp;" шт "</f>
        <v>2 шт </v>
      </c>
      <c r="I12" s="12"/>
      <c r="J12" s="3"/>
      <c r="K12" s="22"/>
      <c r="L12" s="44"/>
      <c r="M12" s="3"/>
      <c r="N12" s="18"/>
      <c r="O12" s="50"/>
    </row>
    <row r="13" spans="1:15" ht="12.75">
      <c r="A13" s="36" t="s">
        <v>19</v>
      </c>
      <c r="B13" s="303" t="s">
        <v>12</v>
      </c>
      <c r="C13" s="43">
        <v>35</v>
      </c>
      <c r="D13" s="36" t="s">
        <v>20</v>
      </c>
      <c r="E13" s="37">
        <v>7</v>
      </c>
      <c r="F13" s="38">
        <v>1</v>
      </c>
      <c r="G13" s="45">
        <f>ROUND((E13*F13),2)</f>
        <v>7</v>
      </c>
      <c r="H13" s="17" t="str">
        <f>F13&amp;" шт "</f>
        <v>1 шт </v>
      </c>
      <c r="I13" s="12"/>
      <c r="J13" s="3"/>
      <c r="K13" s="3"/>
      <c r="L13" s="44"/>
      <c r="M13" s="3"/>
      <c r="N13" s="42"/>
      <c r="O13" s="72"/>
    </row>
    <row r="14" spans="1:15" ht="12.75">
      <c r="A14" s="36" t="s">
        <v>19</v>
      </c>
      <c r="B14" s="303" t="s">
        <v>12</v>
      </c>
      <c r="C14" s="43">
        <v>40</v>
      </c>
      <c r="D14" s="36" t="s">
        <v>20</v>
      </c>
      <c r="E14" s="37">
        <v>9</v>
      </c>
      <c r="F14" s="38">
        <v>1</v>
      </c>
      <c r="G14" s="16">
        <f>ROUND((E14*F14),2)</f>
        <v>9</v>
      </c>
      <c r="H14" s="17" t="str">
        <f>F14&amp;" шт "</f>
        <v>1 шт </v>
      </c>
      <c r="I14" s="33"/>
      <c r="K14" s="22"/>
      <c r="L14" s="3"/>
      <c r="N14" s="18"/>
      <c r="O14" s="225"/>
    </row>
    <row r="15" spans="1:15" ht="12.75">
      <c r="A15" s="36" t="s">
        <v>19</v>
      </c>
      <c r="B15" s="303" t="s">
        <v>12</v>
      </c>
      <c r="C15" s="43">
        <v>50</v>
      </c>
      <c r="D15" s="36" t="s">
        <v>20</v>
      </c>
      <c r="E15" s="37">
        <v>14.5</v>
      </c>
      <c r="F15" s="38">
        <v>1</v>
      </c>
      <c r="G15" s="16">
        <f>ROUND((E15*F15),2)</f>
        <v>14.5</v>
      </c>
      <c r="H15" s="17" t="str">
        <f>F15&amp;" шт "</f>
        <v>1 шт </v>
      </c>
      <c r="I15" s="12"/>
      <c r="K15" s="46"/>
      <c r="L15" s="46"/>
      <c r="M15" s="44"/>
      <c r="N15" s="18"/>
      <c r="O15" s="224"/>
    </row>
    <row r="16" spans="1:15" s="3" customFormat="1" ht="12.75">
      <c r="A16" s="36" t="s">
        <v>19</v>
      </c>
      <c r="B16" s="303" t="s">
        <v>12</v>
      </c>
      <c r="C16" s="43">
        <v>60</v>
      </c>
      <c r="D16" s="36" t="s">
        <v>20</v>
      </c>
      <c r="E16" s="37">
        <v>20.5</v>
      </c>
      <c r="F16" s="38">
        <v>1</v>
      </c>
      <c r="G16" s="16">
        <f>ROUND((E16*F16),2)</f>
        <v>20.5</v>
      </c>
      <c r="H16" s="17" t="str">
        <f>F16&amp;" шт "</f>
        <v>1 шт </v>
      </c>
      <c r="I16" s="33"/>
      <c r="K16" s="22"/>
      <c r="N16" s="18"/>
      <c r="O16" s="50"/>
    </row>
    <row r="17" spans="1:15" ht="12.75">
      <c r="A17" s="36"/>
      <c r="B17" s="303"/>
      <c r="C17" s="43"/>
      <c r="D17" s="36"/>
      <c r="E17" s="37"/>
      <c r="F17" s="38"/>
      <c r="G17" s="39"/>
      <c r="H17" s="49"/>
      <c r="I17" s="33"/>
      <c r="J17" s="3"/>
      <c r="K17" s="3"/>
      <c r="L17" s="3"/>
      <c r="M17" s="3"/>
      <c r="N17" s="24"/>
      <c r="O17" s="50"/>
    </row>
    <row r="18" spans="1:15" ht="12.75">
      <c r="A18" s="201" t="s">
        <v>21</v>
      </c>
      <c r="B18" s="304" t="s">
        <v>22</v>
      </c>
      <c r="C18" s="202"/>
      <c r="D18" s="201"/>
      <c r="E18" s="26">
        <v>33.5</v>
      </c>
      <c r="F18" s="27">
        <v>1</v>
      </c>
      <c r="G18" s="203">
        <f t="shared" si="0"/>
        <v>33.5</v>
      </c>
      <c r="H18" s="27" t="str">
        <f aca="true" t="shared" si="1" ref="H18:H35">F18&amp;" шт "</f>
        <v>1 шт </v>
      </c>
      <c r="I18" s="201" t="s">
        <v>95</v>
      </c>
      <c r="J18" s="51"/>
      <c r="K18" s="22"/>
      <c r="L18" s="3"/>
      <c r="M18" s="3"/>
      <c r="N18" s="24"/>
      <c r="O18" s="50"/>
    </row>
    <row r="19" spans="1:15" ht="12.75">
      <c r="A19" s="33"/>
      <c r="B19" s="302"/>
      <c r="C19" s="33"/>
      <c r="D19" s="33"/>
      <c r="E19" s="33"/>
      <c r="F19" s="33"/>
      <c r="G19" s="52"/>
      <c r="H19" s="33"/>
      <c r="I19" s="12"/>
      <c r="K19" s="3"/>
      <c r="L19" s="3"/>
      <c r="O19" s="3"/>
    </row>
    <row r="20" spans="1:15" ht="12.75">
      <c r="A20" s="201" t="s">
        <v>26</v>
      </c>
      <c r="B20" s="304" t="s">
        <v>24</v>
      </c>
      <c r="C20" s="204">
        <v>0.8</v>
      </c>
      <c r="D20" s="201" t="s">
        <v>25</v>
      </c>
      <c r="E20" s="26">
        <v>6.4</v>
      </c>
      <c r="F20" s="27">
        <v>2</v>
      </c>
      <c r="G20" s="26">
        <f t="shared" si="0"/>
        <v>12.8</v>
      </c>
      <c r="H20" s="27" t="str">
        <f t="shared" si="1"/>
        <v>2 шт </v>
      </c>
      <c r="I20" s="12"/>
      <c r="J20" s="3"/>
      <c r="K20" s="3"/>
      <c r="L20" s="3"/>
      <c r="N20" s="18"/>
      <c r="O20" s="226"/>
    </row>
    <row r="21" spans="1:15" ht="12.75">
      <c r="A21" s="36" t="s">
        <v>23</v>
      </c>
      <c r="B21" s="303" t="s">
        <v>24</v>
      </c>
      <c r="C21" s="53">
        <v>1</v>
      </c>
      <c r="D21" s="36" t="s">
        <v>25</v>
      </c>
      <c r="E21" s="37">
        <v>8</v>
      </c>
      <c r="F21" s="38">
        <v>1</v>
      </c>
      <c r="G21" s="16">
        <f t="shared" si="0"/>
        <v>8</v>
      </c>
      <c r="H21" s="17" t="str">
        <f t="shared" si="1"/>
        <v>1 шт </v>
      </c>
      <c r="I21" s="33"/>
      <c r="J21" s="3"/>
      <c r="K21" s="22"/>
      <c r="L21" s="48"/>
      <c r="M21" s="44"/>
      <c r="N21" s="18"/>
      <c r="O21" s="98"/>
    </row>
    <row r="22" spans="1:15" ht="12.75">
      <c r="A22" s="36" t="s">
        <v>23</v>
      </c>
      <c r="B22" s="303" t="s">
        <v>24</v>
      </c>
      <c r="C22" s="43">
        <v>1.5</v>
      </c>
      <c r="D22" s="36" t="s">
        <v>25</v>
      </c>
      <c r="E22" s="37">
        <v>11.5</v>
      </c>
      <c r="F22" s="38">
        <v>1</v>
      </c>
      <c r="G22" s="16">
        <f t="shared" si="0"/>
        <v>11.5</v>
      </c>
      <c r="H22" s="17" t="str">
        <f t="shared" si="1"/>
        <v>1 шт </v>
      </c>
      <c r="I22" s="12"/>
      <c r="K22" s="55"/>
      <c r="L22" s="3"/>
      <c r="N22" s="18"/>
      <c r="O22" s="226"/>
    </row>
    <row r="23" spans="1:15" ht="12.75">
      <c r="A23" s="36" t="s">
        <v>23</v>
      </c>
      <c r="B23" s="303" t="s">
        <v>24</v>
      </c>
      <c r="C23" s="53">
        <v>3</v>
      </c>
      <c r="D23" s="36" t="s">
        <v>25</v>
      </c>
      <c r="E23" s="37">
        <v>23</v>
      </c>
      <c r="F23" s="38">
        <v>1</v>
      </c>
      <c r="G23" s="16">
        <f t="shared" si="0"/>
        <v>23</v>
      </c>
      <c r="H23" s="17" t="str">
        <f t="shared" si="1"/>
        <v>1 шт </v>
      </c>
      <c r="I23" s="33"/>
      <c r="J23" s="3"/>
      <c r="K23" s="22"/>
      <c r="L23" s="28"/>
      <c r="M23" s="3"/>
      <c r="N23" s="24"/>
      <c r="O23" s="226"/>
    </row>
    <row r="24" spans="1:15" ht="12.75">
      <c r="A24" s="36"/>
      <c r="B24" s="303"/>
      <c r="C24" s="53"/>
      <c r="D24" s="36"/>
      <c r="E24" s="37"/>
      <c r="F24" s="38"/>
      <c r="G24" s="16"/>
      <c r="H24" s="49"/>
      <c r="I24" s="12"/>
      <c r="O24" s="3"/>
    </row>
    <row r="25" spans="1:15" ht="12.75">
      <c r="A25" s="201" t="s">
        <v>26</v>
      </c>
      <c r="B25" s="304" t="s">
        <v>12</v>
      </c>
      <c r="C25" s="205">
        <v>5</v>
      </c>
      <c r="D25" s="201" t="s">
        <v>14</v>
      </c>
      <c r="E25" s="206">
        <v>0.5</v>
      </c>
      <c r="F25" s="27">
        <v>3</v>
      </c>
      <c r="G25" s="26">
        <f>ROUND((E25*F25),2)</f>
        <v>1.5</v>
      </c>
      <c r="H25" s="27" t="str">
        <f>F25&amp;" шт "</f>
        <v>3 шт </v>
      </c>
      <c r="I25" s="107" t="s">
        <v>113</v>
      </c>
      <c r="O25" s="3"/>
    </row>
    <row r="26" spans="1:15" ht="12.75">
      <c r="A26" s="201" t="s">
        <v>26</v>
      </c>
      <c r="B26" s="304" t="s">
        <v>12</v>
      </c>
      <c r="C26" s="205">
        <v>6</v>
      </c>
      <c r="D26" s="201" t="s">
        <v>14</v>
      </c>
      <c r="E26" s="206">
        <v>0.8</v>
      </c>
      <c r="F26" s="27">
        <v>1</v>
      </c>
      <c r="G26" s="26">
        <f t="shared" si="0"/>
        <v>0.8</v>
      </c>
      <c r="H26" s="27" t="str">
        <f t="shared" si="1"/>
        <v>1 шт </v>
      </c>
      <c r="I26" s="207" t="s">
        <v>113</v>
      </c>
      <c r="J26" s="57"/>
      <c r="K26" s="51"/>
      <c r="L26" s="3"/>
      <c r="N26" s="56"/>
      <c r="O26" s="98"/>
    </row>
    <row r="27" spans="1:15" ht="12.75">
      <c r="A27" s="201" t="s">
        <v>26</v>
      </c>
      <c r="B27" s="304" t="s">
        <v>12</v>
      </c>
      <c r="C27" s="205">
        <v>8</v>
      </c>
      <c r="D27" s="201" t="s">
        <v>14</v>
      </c>
      <c r="E27" s="206">
        <v>1.4</v>
      </c>
      <c r="F27" s="27">
        <v>2</v>
      </c>
      <c r="G27" s="26">
        <f t="shared" si="0"/>
        <v>2.8</v>
      </c>
      <c r="H27" s="27" t="str">
        <f t="shared" si="1"/>
        <v>2 шт </v>
      </c>
      <c r="I27" s="207" t="s">
        <v>114</v>
      </c>
      <c r="J27" s="57"/>
      <c r="K27" s="51"/>
      <c r="L27" s="3"/>
      <c r="M27" s="3"/>
      <c r="N27" s="58"/>
      <c r="O27" s="96"/>
    </row>
    <row r="28" spans="1:15" ht="12.75">
      <c r="A28" s="36"/>
      <c r="B28" s="303"/>
      <c r="C28" s="59"/>
      <c r="D28" s="36"/>
      <c r="E28" s="60"/>
      <c r="F28" s="38"/>
      <c r="G28" s="203"/>
      <c r="H28" s="49"/>
      <c r="I28" s="12"/>
      <c r="K28" s="3"/>
      <c r="O28" s="50"/>
    </row>
    <row r="29" spans="1:15" ht="12.75">
      <c r="A29" s="201" t="s">
        <v>26</v>
      </c>
      <c r="B29" s="304" t="s">
        <v>12</v>
      </c>
      <c r="C29" s="205">
        <v>10</v>
      </c>
      <c r="D29" s="201" t="s">
        <v>13</v>
      </c>
      <c r="E29" s="206">
        <v>2</v>
      </c>
      <c r="F29" s="27">
        <v>3</v>
      </c>
      <c r="G29" s="206">
        <f t="shared" si="0"/>
        <v>6</v>
      </c>
      <c r="H29" s="27" t="str">
        <f t="shared" si="1"/>
        <v>3 шт </v>
      </c>
      <c r="I29" s="33"/>
      <c r="K29" s="3"/>
      <c r="N29" s="18"/>
      <c r="O29" s="98"/>
    </row>
    <row r="30" spans="1:15" ht="12.75">
      <c r="A30" s="201" t="s">
        <v>26</v>
      </c>
      <c r="B30" s="304" t="s">
        <v>12</v>
      </c>
      <c r="C30" s="205">
        <v>12</v>
      </c>
      <c r="D30" s="201" t="s">
        <v>14</v>
      </c>
      <c r="E30" s="26">
        <v>3.1</v>
      </c>
      <c r="F30" s="27">
        <v>2</v>
      </c>
      <c r="G30" s="26">
        <f t="shared" si="0"/>
        <v>6.2</v>
      </c>
      <c r="H30" s="27" t="str">
        <f t="shared" si="1"/>
        <v>2 шт </v>
      </c>
      <c r="I30" s="12"/>
      <c r="K30" s="22"/>
      <c r="L30" s="3"/>
      <c r="N30" s="62"/>
      <c r="O30" s="96"/>
    </row>
    <row r="31" spans="1:15" ht="12.75">
      <c r="A31" s="201" t="s">
        <v>26</v>
      </c>
      <c r="B31" s="304" t="s">
        <v>12</v>
      </c>
      <c r="C31" s="205">
        <v>16</v>
      </c>
      <c r="D31" s="201" t="s">
        <v>14</v>
      </c>
      <c r="E31" s="206">
        <v>5.5</v>
      </c>
      <c r="F31" s="27">
        <v>1</v>
      </c>
      <c r="G31" s="26">
        <f t="shared" si="0"/>
        <v>5.5</v>
      </c>
      <c r="H31" s="27" t="str">
        <f t="shared" si="1"/>
        <v>1 шт </v>
      </c>
      <c r="I31" s="33"/>
      <c r="J31" s="3"/>
      <c r="K31" s="22"/>
      <c r="L31" s="48"/>
      <c r="N31" s="62"/>
      <c r="O31" s="227"/>
    </row>
    <row r="32" spans="1:15" s="2" customFormat="1" ht="12.75">
      <c r="A32" s="201" t="s">
        <v>26</v>
      </c>
      <c r="B32" s="304" t="s">
        <v>12</v>
      </c>
      <c r="C32" s="205">
        <v>20</v>
      </c>
      <c r="D32" s="201" t="s">
        <v>14</v>
      </c>
      <c r="E32" s="26">
        <v>8.5</v>
      </c>
      <c r="F32" s="27">
        <v>1</v>
      </c>
      <c r="G32" s="26">
        <f t="shared" si="0"/>
        <v>8.5</v>
      </c>
      <c r="H32" s="27" t="str">
        <f t="shared" si="1"/>
        <v>1 шт </v>
      </c>
      <c r="I32" s="63"/>
      <c r="K32" s="22"/>
      <c r="L32" s="54"/>
      <c r="N32" s="64"/>
      <c r="O32" s="228"/>
    </row>
    <row r="33" spans="1:15" ht="12.75">
      <c r="A33" s="201" t="s">
        <v>26</v>
      </c>
      <c r="B33" s="304" t="s">
        <v>12</v>
      </c>
      <c r="C33" s="205">
        <v>25</v>
      </c>
      <c r="D33" s="201" t="s">
        <v>14</v>
      </c>
      <c r="E33" s="26">
        <v>13</v>
      </c>
      <c r="F33" s="27">
        <v>1</v>
      </c>
      <c r="G33" s="26">
        <f t="shared" si="0"/>
        <v>13</v>
      </c>
      <c r="H33" s="27" t="str">
        <f t="shared" si="1"/>
        <v>1 шт </v>
      </c>
      <c r="I33" s="65"/>
      <c r="J33" s="3"/>
      <c r="K33" s="3"/>
      <c r="L33" s="54"/>
      <c r="M33" s="3"/>
      <c r="N33" s="64"/>
      <c r="O33" s="92"/>
    </row>
    <row r="34" spans="1:15" ht="12.75">
      <c r="A34" s="201" t="s">
        <v>26</v>
      </c>
      <c r="B34" s="304" t="s">
        <v>12</v>
      </c>
      <c r="C34" s="205">
        <v>30</v>
      </c>
      <c r="D34" s="201" t="s">
        <v>17</v>
      </c>
      <c r="E34" s="26">
        <v>9.5</v>
      </c>
      <c r="F34" s="27">
        <v>1</v>
      </c>
      <c r="G34" s="26">
        <f t="shared" si="0"/>
        <v>9.5</v>
      </c>
      <c r="H34" s="27" t="str">
        <f t="shared" si="1"/>
        <v>1 шт </v>
      </c>
      <c r="I34" s="65"/>
      <c r="J34" s="3"/>
      <c r="K34" s="22"/>
      <c r="L34" s="3"/>
      <c r="M34" s="3"/>
      <c r="N34" s="64"/>
      <c r="O34" s="228"/>
    </row>
    <row r="35" spans="1:15" ht="12.75">
      <c r="A35" s="201" t="s">
        <v>26</v>
      </c>
      <c r="B35" s="304" t="s">
        <v>12</v>
      </c>
      <c r="C35" s="205">
        <v>35</v>
      </c>
      <c r="D35" s="201" t="s">
        <v>14</v>
      </c>
      <c r="E35" s="26">
        <v>25.8</v>
      </c>
      <c r="F35" s="27">
        <v>1</v>
      </c>
      <c r="G35" s="26">
        <f t="shared" si="0"/>
        <v>25.8</v>
      </c>
      <c r="H35" s="27" t="str">
        <f t="shared" si="1"/>
        <v>1 шт </v>
      </c>
      <c r="I35" s="33"/>
      <c r="J35" s="3"/>
      <c r="K35" s="3"/>
      <c r="L35" s="3"/>
      <c r="M35" s="3"/>
      <c r="N35" s="66"/>
      <c r="O35" s="224"/>
    </row>
    <row r="36" spans="1:15" ht="12.75">
      <c r="A36" s="36"/>
      <c r="B36" s="303"/>
      <c r="C36" s="59"/>
      <c r="D36" s="36"/>
      <c r="E36" s="60"/>
      <c r="F36" s="38"/>
      <c r="G36" s="45"/>
      <c r="H36" s="49"/>
      <c r="I36" s="33"/>
      <c r="J36" s="3"/>
      <c r="K36" s="3"/>
      <c r="L36" s="3"/>
      <c r="O36" s="3"/>
    </row>
    <row r="37" spans="1:15" ht="12.75">
      <c r="A37" s="201" t="s">
        <v>27</v>
      </c>
      <c r="B37" s="304" t="s">
        <v>28</v>
      </c>
      <c r="C37" s="202" t="s">
        <v>109</v>
      </c>
      <c r="D37" s="201" t="s">
        <v>29</v>
      </c>
      <c r="E37" s="206">
        <v>0.25</v>
      </c>
      <c r="F37" s="27">
        <v>12</v>
      </c>
      <c r="G37" s="206">
        <f>ROUND((E37*F37),2)</f>
        <v>3</v>
      </c>
      <c r="H37" s="27" t="str">
        <f>F37&amp;" шт "</f>
        <v>12 шт </v>
      </c>
      <c r="I37" s="207" t="s">
        <v>115</v>
      </c>
      <c r="J37" s="3"/>
      <c r="K37" s="3"/>
      <c r="L37" s="3"/>
      <c r="O37" s="3"/>
    </row>
    <row r="38" spans="1:15" ht="12.75">
      <c r="A38" s="201" t="s">
        <v>27</v>
      </c>
      <c r="B38" s="304" t="s">
        <v>28</v>
      </c>
      <c r="C38" s="202" t="s">
        <v>96</v>
      </c>
      <c r="D38" s="201" t="s">
        <v>29</v>
      </c>
      <c r="E38" s="26">
        <v>0.34</v>
      </c>
      <c r="F38" s="27">
        <v>11</v>
      </c>
      <c r="G38" s="206">
        <f>ROUND((E38*F38),2)</f>
        <v>3.74</v>
      </c>
      <c r="H38" s="27" t="str">
        <f>F38&amp;" шт "</f>
        <v>11 шт </v>
      </c>
      <c r="I38" s="207" t="s">
        <v>116</v>
      </c>
      <c r="J38" s="3"/>
      <c r="K38" s="3"/>
      <c r="L38" s="3"/>
      <c r="O38" s="3"/>
    </row>
    <row r="39" spans="1:18" ht="15">
      <c r="A39" s="201" t="s">
        <v>23</v>
      </c>
      <c r="B39" s="304" t="s">
        <v>28</v>
      </c>
      <c r="C39" s="202" t="s">
        <v>30</v>
      </c>
      <c r="D39" s="201" t="s">
        <v>29</v>
      </c>
      <c r="E39" s="206">
        <v>0.42</v>
      </c>
      <c r="F39" s="27">
        <v>23</v>
      </c>
      <c r="G39" s="206">
        <f aca="true" t="shared" si="2" ref="G39:G77">ROUND((E39*F39),2)</f>
        <v>9.66</v>
      </c>
      <c r="H39" s="27" t="str">
        <f aca="true" t="shared" si="3" ref="H39:H52">F39&amp;" шт "</f>
        <v>23 шт </v>
      </c>
      <c r="I39" s="73" t="s">
        <v>97</v>
      </c>
      <c r="J39" s="70"/>
      <c r="K39" s="71"/>
      <c r="L39" s="48"/>
      <c r="M39" s="70"/>
      <c r="N39" s="42"/>
      <c r="O39" s="23"/>
      <c r="P39" s="3"/>
      <c r="Q39" s="3"/>
      <c r="R39" s="72"/>
    </row>
    <row r="40" spans="1:17" ht="15">
      <c r="A40" s="201" t="s">
        <v>23</v>
      </c>
      <c r="B40" s="304" t="s">
        <v>28</v>
      </c>
      <c r="C40" s="202" t="s">
        <v>31</v>
      </c>
      <c r="D40" s="201" t="s">
        <v>29</v>
      </c>
      <c r="E40" s="206">
        <v>0.63</v>
      </c>
      <c r="F40" s="27">
        <v>6</v>
      </c>
      <c r="G40" s="206">
        <f t="shared" si="2"/>
        <v>3.78</v>
      </c>
      <c r="H40" s="27" t="str">
        <f t="shared" si="3"/>
        <v>6 шт </v>
      </c>
      <c r="I40" s="73" t="s">
        <v>98</v>
      </c>
      <c r="J40" s="70"/>
      <c r="K40" s="22"/>
      <c r="L40" s="3"/>
      <c r="M40" s="3"/>
      <c r="N40" s="42"/>
      <c r="O40" s="224"/>
      <c r="Q40" s="74"/>
    </row>
    <row r="41" spans="1:15" ht="15">
      <c r="A41" s="201" t="s">
        <v>27</v>
      </c>
      <c r="B41" s="304" t="s">
        <v>28</v>
      </c>
      <c r="C41" s="202" t="s">
        <v>32</v>
      </c>
      <c r="D41" s="201" t="s">
        <v>29</v>
      </c>
      <c r="E41" s="206">
        <v>0.76</v>
      </c>
      <c r="F41" s="27">
        <v>6</v>
      </c>
      <c r="G41" s="206">
        <f>ROUND((E41*F41),2)</f>
        <v>4.56</v>
      </c>
      <c r="H41" s="27" t="str">
        <f>F41&amp;" шт "</f>
        <v>6 шт </v>
      </c>
      <c r="I41" s="73" t="s">
        <v>100</v>
      </c>
      <c r="K41" s="22"/>
      <c r="L41" s="3"/>
      <c r="M41" s="77"/>
      <c r="N41" s="42"/>
      <c r="O41" s="50"/>
    </row>
    <row r="42" spans="1:15" ht="15">
      <c r="A42" s="201" t="s">
        <v>27</v>
      </c>
      <c r="B42" s="304" t="s">
        <v>28</v>
      </c>
      <c r="C42" s="202" t="s">
        <v>33</v>
      </c>
      <c r="D42" s="201" t="s">
        <v>29</v>
      </c>
      <c r="E42" s="206">
        <v>1.15</v>
      </c>
      <c r="F42" s="27">
        <v>3</v>
      </c>
      <c r="G42" s="206">
        <f t="shared" si="2"/>
        <v>3.45</v>
      </c>
      <c r="H42" s="27" t="str">
        <f t="shared" si="3"/>
        <v>3 шт </v>
      </c>
      <c r="I42" s="73" t="s">
        <v>99</v>
      </c>
      <c r="J42" s="3"/>
      <c r="K42" s="22"/>
      <c r="L42" s="3"/>
      <c r="M42" s="78"/>
      <c r="N42" s="42"/>
      <c r="O42" s="224"/>
    </row>
    <row r="43" spans="1:15" ht="15">
      <c r="A43" s="201" t="s">
        <v>23</v>
      </c>
      <c r="B43" s="304" t="s">
        <v>28</v>
      </c>
      <c r="C43" s="202" t="s">
        <v>35</v>
      </c>
      <c r="D43" s="201" t="s">
        <v>29</v>
      </c>
      <c r="E43" s="206">
        <v>0.94</v>
      </c>
      <c r="F43" s="27">
        <v>15</v>
      </c>
      <c r="G43" s="206">
        <f>ROUND((E43*F43),2)</f>
        <v>14.1</v>
      </c>
      <c r="H43" s="27" t="str">
        <f>F43&amp;" шт "</f>
        <v>15 шт </v>
      </c>
      <c r="I43" s="75"/>
      <c r="J43" s="3"/>
      <c r="K43" s="22"/>
      <c r="L43" s="3"/>
      <c r="M43" s="77"/>
      <c r="N43" s="42"/>
      <c r="O43" s="23"/>
    </row>
    <row r="44" spans="1:15" ht="15">
      <c r="A44" s="201" t="s">
        <v>23</v>
      </c>
      <c r="B44" s="304" t="s">
        <v>28</v>
      </c>
      <c r="C44" s="202" t="s">
        <v>36</v>
      </c>
      <c r="D44" s="201" t="s">
        <v>29</v>
      </c>
      <c r="E44" s="206">
        <v>1.06</v>
      </c>
      <c r="F44" s="27">
        <v>5</v>
      </c>
      <c r="G44" s="206">
        <f t="shared" si="2"/>
        <v>5.3</v>
      </c>
      <c r="H44" s="27" t="str">
        <f t="shared" si="3"/>
        <v>5 шт </v>
      </c>
      <c r="I44" s="76"/>
      <c r="J44" s="3"/>
      <c r="K44" s="22"/>
      <c r="L44" s="3"/>
      <c r="M44" s="79"/>
      <c r="N44" s="42"/>
      <c r="O44" s="224"/>
    </row>
    <row r="45" spans="1:15" ht="15">
      <c r="A45" s="201" t="s">
        <v>27</v>
      </c>
      <c r="B45" s="304" t="s">
        <v>28</v>
      </c>
      <c r="C45" s="202" t="s">
        <v>37</v>
      </c>
      <c r="D45" s="201" t="s">
        <v>34</v>
      </c>
      <c r="E45" s="206">
        <v>1.04</v>
      </c>
      <c r="F45" s="27">
        <v>2</v>
      </c>
      <c r="G45" s="206">
        <f>ROUND((E45*F45),2)</f>
        <v>2.08</v>
      </c>
      <c r="H45" s="27" t="str">
        <f>F45&amp;" шт "</f>
        <v>2 шт </v>
      </c>
      <c r="I45" s="76"/>
      <c r="J45" s="3"/>
      <c r="K45" s="22"/>
      <c r="L45" s="3"/>
      <c r="M45" s="3"/>
      <c r="N45" s="42"/>
      <c r="O45" s="23"/>
    </row>
    <row r="46" spans="1:15" ht="12.75">
      <c r="A46" s="36"/>
      <c r="B46" s="303"/>
      <c r="C46" s="43"/>
      <c r="D46" s="36"/>
      <c r="E46" s="60"/>
      <c r="F46" s="38"/>
      <c r="G46" s="81"/>
      <c r="H46" s="49"/>
      <c r="I46" s="82"/>
      <c r="K46" s="3"/>
      <c r="L46" s="78"/>
      <c r="O46" s="3"/>
    </row>
    <row r="47" spans="1:15" ht="12.75">
      <c r="A47" s="36"/>
      <c r="B47" s="303"/>
      <c r="C47" s="43"/>
      <c r="D47" s="36"/>
      <c r="E47" s="60"/>
      <c r="F47" s="38"/>
      <c r="G47" s="81"/>
      <c r="H47" s="49"/>
      <c r="I47" s="82"/>
      <c r="K47" s="3"/>
      <c r="L47" s="78"/>
      <c r="O47" s="3"/>
    </row>
    <row r="48" spans="1:15" ht="12.75">
      <c r="A48" s="36" t="s">
        <v>38</v>
      </c>
      <c r="B48" s="303" t="s">
        <v>24</v>
      </c>
      <c r="C48" s="43">
        <v>0.5</v>
      </c>
      <c r="D48" s="36" t="s">
        <v>25</v>
      </c>
      <c r="E48" s="38">
        <v>3.5</v>
      </c>
      <c r="F48" s="38">
        <v>2</v>
      </c>
      <c r="G48" s="45">
        <f t="shared" si="2"/>
        <v>7</v>
      </c>
      <c r="H48" s="17" t="str">
        <f t="shared" si="3"/>
        <v>2 шт </v>
      </c>
      <c r="I48" s="83"/>
      <c r="J48" s="3"/>
      <c r="K48" s="46"/>
      <c r="L48" s="79"/>
      <c r="N48" s="18"/>
      <c r="O48" s="224"/>
    </row>
    <row r="49" spans="1:15" ht="12.75">
      <c r="A49" s="36" t="s">
        <v>38</v>
      </c>
      <c r="B49" s="303" t="s">
        <v>24</v>
      </c>
      <c r="C49" s="53">
        <v>1</v>
      </c>
      <c r="D49" s="36" t="s">
        <v>25</v>
      </c>
      <c r="E49" s="38">
        <v>7.3</v>
      </c>
      <c r="F49" s="38">
        <v>1</v>
      </c>
      <c r="G49" s="45">
        <f t="shared" si="2"/>
        <v>7.3</v>
      </c>
      <c r="H49" s="17" t="str">
        <f t="shared" si="3"/>
        <v>1 шт </v>
      </c>
      <c r="I49" s="80"/>
      <c r="J49" s="3"/>
      <c r="K49" s="44"/>
      <c r="L49" s="3"/>
      <c r="N49" s="18"/>
      <c r="O49" s="3"/>
    </row>
    <row r="50" spans="1:15" ht="12.75">
      <c r="A50" s="36" t="s">
        <v>38</v>
      </c>
      <c r="B50" s="303" t="s">
        <v>24</v>
      </c>
      <c r="C50" s="53">
        <v>1.5</v>
      </c>
      <c r="D50" s="36" t="s">
        <v>25</v>
      </c>
      <c r="E50" s="38">
        <v>11.3</v>
      </c>
      <c r="F50" s="38">
        <v>1</v>
      </c>
      <c r="G50" s="45">
        <f>ROUND((E50*F50),2)</f>
        <v>11.3</v>
      </c>
      <c r="H50" s="17" t="str">
        <f>F50&amp;" шт "</f>
        <v>1 шт </v>
      </c>
      <c r="I50" s="80"/>
      <c r="J50" s="3"/>
      <c r="K50" s="46"/>
      <c r="L50" s="3"/>
      <c r="N50" s="18"/>
      <c r="O50" s="224"/>
    </row>
    <row r="51" spans="1:15" ht="12.75">
      <c r="A51" s="36" t="s">
        <v>38</v>
      </c>
      <c r="B51" s="303" t="s">
        <v>24</v>
      </c>
      <c r="C51" s="53">
        <v>2</v>
      </c>
      <c r="D51" s="36" t="s">
        <v>25</v>
      </c>
      <c r="E51" s="37">
        <v>15</v>
      </c>
      <c r="F51" s="38">
        <v>1</v>
      </c>
      <c r="G51" s="45">
        <f t="shared" si="2"/>
        <v>15</v>
      </c>
      <c r="H51" s="17" t="str">
        <f t="shared" si="3"/>
        <v>1 шт </v>
      </c>
      <c r="I51" s="82"/>
      <c r="K51" s="46"/>
      <c r="L51" s="3"/>
      <c r="M51" s="77"/>
      <c r="N51" s="18"/>
      <c r="O51" s="3"/>
    </row>
    <row r="52" spans="1:15" ht="12.75">
      <c r="A52" s="36" t="s">
        <v>38</v>
      </c>
      <c r="B52" s="303" t="s">
        <v>24</v>
      </c>
      <c r="C52" s="53">
        <v>3</v>
      </c>
      <c r="D52" s="36" t="s">
        <v>25</v>
      </c>
      <c r="E52" s="37">
        <v>22</v>
      </c>
      <c r="F52" s="38">
        <v>1</v>
      </c>
      <c r="G52" s="45">
        <f t="shared" si="2"/>
        <v>22</v>
      </c>
      <c r="H52" s="17" t="str">
        <f t="shared" si="3"/>
        <v>1 шт </v>
      </c>
      <c r="I52" s="33"/>
      <c r="J52" s="3"/>
      <c r="K52" s="84"/>
      <c r="L52" s="28"/>
      <c r="M52" s="28"/>
      <c r="N52" s="24"/>
      <c r="O52" s="229"/>
    </row>
    <row r="53" spans="1:15" s="3" customFormat="1" ht="12.75">
      <c r="A53" s="36"/>
      <c r="B53" s="303"/>
      <c r="C53" s="53"/>
      <c r="D53" s="36"/>
      <c r="E53" s="37"/>
      <c r="F53" s="38"/>
      <c r="G53" s="45"/>
      <c r="H53" s="49"/>
      <c r="I53" s="33"/>
      <c r="L53" s="28"/>
      <c r="N53" s="24"/>
      <c r="O53" s="85"/>
    </row>
    <row r="54" spans="1:15" ht="12.75">
      <c r="A54" s="36"/>
      <c r="B54" s="303"/>
      <c r="C54" s="53"/>
      <c r="D54" s="36"/>
      <c r="E54" s="37"/>
      <c r="F54" s="38"/>
      <c r="G54" s="45"/>
      <c r="H54" s="49"/>
      <c r="I54" s="33"/>
      <c r="J54" s="3"/>
      <c r="K54" s="3"/>
      <c r="L54" s="3"/>
      <c r="M54" s="3"/>
      <c r="N54" s="24"/>
      <c r="O54" s="88"/>
    </row>
    <row r="55" spans="1:15" ht="12.75">
      <c r="A55" s="36"/>
      <c r="B55" s="303"/>
      <c r="C55" s="53"/>
      <c r="D55" s="36"/>
      <c r="E55" s="37"/>
      <c r="F55" s="38"/>
      <c r="G55" s="45"/>
      <c r="H55" s="49"/>
      <c r="I55" s="33"/>
      <c r="J55" s="3"/>
      <c r="K55" s="3"/>
      <c r="L55" s="3"/>
      <c r="M55" s="3"/>
      <c r="N55" s="24"/>
      <c r="O55" s="88"/>
    </row>
    <row r="56" spans="1:15" ht="12.75">
      <c r="A56" s="36"/>
      <c r="B56" s="303"/>
      <c r="C56" s="53"/>
      <c r="D56" s="36"/>
      <c r="E56" s="37"/>
      <c r="F56" s="38"/>
      <c r="G56" s="45"/>
      <c r="H56" s="49"/>
      <c r="I56" s="33"/>
      <c r="K56" s="3"/>
      <c r="O56" s="3"/>
    </row>
    <row r="57" spans="1:15" ht="12.75">
      <c r="A57" s="36" t="s">
        <v>41</v>
      </c>
      <c r="B57" s="303" t="s">
        <v>12</v>
      </c>
      <c r="C57" s="59">
        <v>3</v>
      </c>
      <c r="D57" s="36" t="s">
        <v>13</v>
      </c>
      <c r="E57" s="288">
        <v>0.18</v>
      </c>
      <c r="F57" s="38">
        <v>15</v>
      </c>
      <c r="G57" s="169">
        <f>ROUND((E57*F57),3)</f>
        <v>2.7</v>
      </c>
      <c r="H57" s="17" t="str">
        <f>F57&amp;" шт "</f>
        <v>15 шт </v>
      </c>
      <c r="I57" s="207" t="s">
        <v>117</v>
      </c>
      <c r="K57" s="3"/>
      <c r="O57" s="3"/>
    </row>
    <row r="58" spans="1:15" ht="12.75">
      <c r="A58" s="36" t="s">
        <v>41</v>
      </c>
      <c r="B58" s="303" t="s">
        <v>12</v>
      </c>
      <c r="C58" s="59">
        <v>4</v>
      </c>
      <c r="D58" s="36" t="s">
        <v>13</v>
      </c>
      <c r="E58" s="288">
        <v>0.313</v>
      </c>
      <c r="F58" s="38">
        <v>3</v>
      </c>
      <c r="G58" s="169">
        <f>ROUND((E58*F58),3)</f>
        <v>0.939</v>
      </c>
      <c r="H58" s="17" t="str">
        <f>F58&amp;" шт "</f>
        <v>3 шт </v>
      </c>
      <c r="I58" s="207" t="s">
        <v>118</v>
      </c>
      <c r="K58" s="3"/>
      <c r="O58" s="3"/>
    </row>
    <row r="59" spans="1:15" ht="12.75">
      <c r="A59" s="36" t="s">
        <v>41</v>
      </c>
      <c r="B59" s="303" t="s">
        <v>12</v>
      </c>
      <c r="C59" s="59">
        <v>5</v>
      </c>
      <c r="D59" s="36" t="s">
        <v>13</v>
      </c>
      <c r="E59" s="60">
        <v>0.5</v>
      </c>
      <c r="F59" s="38">
        <v>14</v>
      </c>
      <c r="G59" s="45">
        <f t="shared" si="2"/>
        <v>7</v>
      </c>
      <c r="H59" s="17" t="str">
        <f>F59&amp;" шт "</f>
        <v>14 шт </v>
      </c>
      <c r="I59" s="207" t="s">
        <v>118</v>
      </c>
      <c r="J59" s="70"/>
      <c r="K59" s="70"/>
      <c r="L59" s="3"/>
      <c r="N59" s="18"/>
      <c r="O59" s="50"/>
    </row>
    <row r="60" spans="1:15" ht="12.75">
      <c r="A60" s="36" t="s">
        <v>41</v>
      </c>
      <c r="B60" s="303" t="s">
        <v>12</v>
      </c>
      <c r="C60" s="59">
        <v>6</v>
      </c>
      <c r="D60" s="36" t="s">
        <v>13</v>
      </c>
      <c r="E60" s="60">
        <v>0.75</v>
      </c>
      <c r="F60" s="38">
        <v>1</v>
      </c>
      <c r="G60" s="45">
        <f t="shared" si="2"/>
        <v>0.75</v>
      </c>
      <c r="H60" s="17" t="str">
        <f>F60&amp;" шт "</f>
        <v>1 шт </v>
      </c>
      <c r="I60" s="207" t="s">
        <v>119</v>
      </c>
      <c r="J60" s="90"/>
      <c r="K60" s="22"/>
      <c r="L60" s="3"/>
      <c r="N60" s="56"/>
      <c r="O60" s="224"/>
    </row>
    <row r="61" spans="1:15" ht="12.75">
      <c r="A61" s="36" t="s">
        <v>41</v>
      </c>
      <c r="B61" s="303" t="s">
        <v>12</v>
      </c>
      <c r="C61" s="59">
        <v>8</v>
      </c>
      <c r="D61" s="36" t="s">
        <v>13</v>
      </c>
      <c r="E61" s="60">
        <v>1.3</v>
      </c>
      <c r="F61" s="38">
        <v>4</v>
      </c>
      <c r="G61" s="45">
        <f t="shared" si="2"/>
        <v>5.2</v>
      </c>
      <c r="H61" s="17" t="str">
        <f>F61&amp;" шт "</f>
        <v>4 шт </v>
      </c>
      <c r="I61" s="207" t="s">
        <v>119</v>
      </c>
      <c r="J61" s="23"/>
      <c r="K61" s="22"/>
      <c r="L61" s="3"/>
      <c r="M61" s="3"/>
      <c r="N61" s="56"/>
      <c r="O61" s="50"/>
    </row>
    <row r="62" spans="1:15" ht="12.75">
      <c r="A62" s="36"/>
      <c r="B62" s="303"/>
      <c r="C62" s="59"/>
      <c r="D62" s="36"/>
      <c r="E62" s="37"/>
      <c r="F62" s="38"/>
      <c r="G62" s="81"/>
      <c r="H62" s="69"/>
      <c r="I62" s="12"/>
      <c r="K62" s="3"/>
      <c r="N62" s="18"/>
      <c r="O62" s="50"/>
    </row>
    <row r="63" spans="1:15" ht="12.75">
      <c r="A63" s="36" t="s">
        <v>41</v>
      </c>
      <c r="B63" s="303" t="s">
        <v>12</v>
      </c>
      <c r="C63" s="59">
        <v>10</v>
      </c>
      <c r="D63" s="36" t="s">
        <v>14</v>
      </c>
      <c r="E63" s="37">
        <v>2</v>
      </c>
      <c r="F63" s="38">
        <v>3</v>
      </c>
      <c r="G63" s="45">
        <f t="shared" si="2"/>
        <v>6</v>
      </c>
      <c r="H63" s="17" t="str">
        <f aca="true" t="shared" si="4" ref="H63:H68">F63&amp;" шт "</f>
        <v>3 шт </v>
      </c>
      <c r="I63" s="33"/>
      <c r="K63" s="22"/>
      <c r="L63" s="48"/>
      <c r="M63" s="3"/>
      <c r="N63" s="18"/>
      <c r="O63" s="224"/>
    </row>
    <row r="64" spans="1:15" ht="12.75">
      <c r="A64" s="36" t="s">
        <v>41</v>
      </c>
      <c r="B64" s="303" t="s">
        <v>12</v>
      </c>
      <c r="C64" s="59">
        <v>12</v>
      </c>
      <c r="D64" s="36" t="s">
        <v>14</v>
      </c>
      <c r="E64" s="37">
        <v>3</v>
      </c>
      <c r="F64" s="38">
        <v>2</v>
      </c>
      <c r="G64" s="45">
        <f t="shared" si="2"/>
        <v>6</v>
      </c>
      <c r="H64" s="17" t="str">
        <f t="shared" si="4"/>
        <v>2 шт </v>
      </c>
      <c r="I64" s="33"/>
      <c r="K64" s="22"/>
      <c r="L64" s="3"/>
      <c r="M64" s="3"/>
      <c r="N64" s="18"/>
      <c r="O64" s="23"/>
    </row>
    <row r="65" spans="1:15" ht="12.75">
      <c r="A65" s="36" t="s">
        <v>41</v>
      </c>
      <c r="B65" s="303" t="s">
        <v>12</v>
      </c>
      <c r="C65" s="59">
        <v>14</v>
      </c>
      <c r="D65" s="36" t="s">
        <v>14</v>
      </c>
      <c r="E65" s="37">
        <v>4</v>
      </c>
      <c r="F65" s="38">
        <v>2</v>
      </c>
      <c r="G65" s="45">
        <f>ROUND((E65*F65),2)</f>
        <v>8</v>
      </c>
      <c r="H65" s="17" t="str">
        <f>F65&amp;" шт "</f>
        <v>2 шт </v>
      </c>
      <c r="I65" s="33"/>
      <c r="K65" s="3"/>
      <c r="L65" s="3"/>
      <c r="M65" s="3"/>
      <c r="N65" s="18"/>
      <c r="O65" s="23"/>
    </row>
    <row r="66" spans="1:15" ht="12.75">
      <c r="A66" s="36" t="s">
        <v>41</v>
      </c>
      <c r="B66" s="303" t="s">
        <v>12</v>
      </c>
      <c r="C66" s="59">
        <v>20</v>
      </c>
      <c r="D66" s="36" t="s">
        <v>13</v>
      </c>
      <c r="E66" s="37">
        <v>8</v>
      </c>
      <c r="F66" s="38">
        <v>1</v>
      </c>
      <c r="G66" s="45">
        <f t="shared" si="2"/>
        <v>8</v>
      </c>
      <c r="H66" s="17" t="str">
        <f t="shared" si="4"/>
        <v>1 шт </v>
      </c>
      <c r="I66" s="33"/>
      <c r="K66" s="3"/>
      <c r="L66" s="3"/>
      <c r="M66" s="3"/>
      <c r="N66" s="18"/>
      <c r="O66" s="50"/>
    </row>
    <row r="67" spans="1:15" ht="12.75">
      <c r="A67" s="36" t="s">
        <v>41</v>
      </c>
      <c r="B67" s="303" t="s">
        <v>12</v>
      </c>
      <c r="C67" s="59">
        <v>25</v>
      </c>
      <c r="D67" s="36" t="s">
        <v>14</v>
      </c>
      <c r="E67" s="37">
        <v>12.5</v>
      </c>
      <c r="F67" s="38">
        <v>1</v>
      </c>
      <c r="G67" s="45">
        <f t="shared" si="2"/>
        <v>12.5</v>
      </c>
      <c r="H67" s="17" t="str">
        <f t="shared" si="4"/>
        <v>1 шт </v>
      </c>
      <c r="I67" s="33"/>
      <c r="J67" s="3"/>
      <c r="K67" s="22"/>
      <c r="L67" s="3"/>
      <c r="M67" s="3"/>
      <c r="N67" s="24"/>
      <c r="O67" s="224"/>
    </row>
    <row r="68" spans="1:15" ht="12.75">
      <c r="A68" s="36" t="s">
        <v>41</v>
      </c>
      <c r="B68" s="303" t="s">
        <v>12</v>
      </c>
      <c r="C68" s="59">
        <v>30</v>
      </c>
      <c r="D68" s="36" t="s">
        <v>14</v>
      </c>
      <c r="E68" s="37">
        <v>18</v>
      </c>
      <c r="F68" s="38">
        <v>1</v>
      </c>
      <c r="G68" s="45">
        <f t="shared" si="2"/>
        <v>18</v>
      </c>
      <c r="H68" s="17" t="str">
        <f t="shared" si="4"/>
        <v>1 шт </v>
      </c>
      <c r="I68" s="33"/>
      <c r="J68" s="3"/>
      <c r="K68" s="22"/>
      <c r="L68" s="3"/>
      <c r="M68" s="3"/>
      <c r="N68" s="24"/>
      <c r="O68" s="224"/>
    </row>
    <row r="69" spans="1:15" ht="12.75">
      <c r="A69" s="36"/>
      <c r="B69" s="303"/>
      <c r="C69" s="59"/>
      <c r="D69" s="36"/>
      <c r="E69" s="37"/>
      <c r="F69" s="38"/>
      <c r="G69" s="45"/>
      <c r="H69" s="49"/>
      <c r="I69" s="12"/>
      <c r="K69" s="3"/>
      <c r="O69" s="3"/>
    </row>
    <row r="70" spans="1:15" ht="12.75">
      <c r="A70" s="36"/>
      <c r="B70" s="303"/>
      <c r="C70" s="59"/>
      <c r="D70" s="36"/>
      <c r="E70" s="37"/>
      <c r="F70" s="38"/>
      <c r="G70" s="81"/>
      <c r="H70" s="49"/>
      <c r="I70" s="12"/>
      <c r="K70" s="3"/>
      <c r="O70" s="3"/>
    </row>
    <row r="71" spans="1:15" ht="12.75">
      <c r="A71" s="36" t="s">
        <v>41</v>
      </c>
      <c r="B71" s="303" t="s">
        <v>42</v>
      </c>
      <c r="C71" s="59">
        <v>8</v>
      </c>
      <c r="D71" s="36" t="s">
        <v>14</v>
      </c>
      <c r="E71" s="60">
        <v>1.5</v>
      </c>
      <c r="F71" s="38">
        <v>1</v>
      </c>
      <c r="G71" s="45">
        <f t="shared" si="2"/>
        <v>1.5</v>
      </c>
      <c r="H71" s="17" t="str">
        <f aca="true" t="shared" si="5" ref="H71:H77">F71&amp;" шт "</f>
        <v>1 шт </v>
      </c>
      <c r="I71" s="207" t="s">
        <v>120</v>
      </c>
      <c r="J71" s="3"/>
      <c r="K71" s="91"/>
      <c r="N71" s="24"/>
      <c r="O71" s="3"/>
    </row>
    <row r="72" spans="1:15" ht="12.75">
      <c r="A72" s="36" t="s">
        <v>41</v>
      </c>
      <c r="B72" s="303" t="s">
        <v>42</v>
      </c>
      <c r="C72" s="59">
        <v>12</v>
      </c>
      <c r="D72" s="36" t="s">
        <v>14</v>
      </c>
      <c r="E72" s="60">
        <v>3</v>
      </c>
      <c r="F72" s="38">
        <v>2</v>
      </c>
      <c r="G72" s="45">
        <f>ROUND((E72*F72),2)</f>
        <v>6</v>
      </c>
      <c r="H72" s="17" t="str">
        <f>F72&amp;" шт "</f>
        <v>2 шт </v>
      </c>
      <c r="I72" s="207"/>
      <c r="J72" s="3"/>
      <c r="K72" s="91"/>
      <c r="L72" s="22"/>
      <c r="N72" s="24"/>
      <c r="O72" s="3"/>
    </row>
    <row r="73" spans="1:15" ht="12.75">
      <c r="A73" s="36" t="s">
        <v>41</v>
      </c>
      <c r="B73" s="303" t="s">
        <v>42</v>
      </c>
      <c r="C73" s="59">
        <v>13</v>
      </c>
      <c r="D73" s="36" t="s">
        <v>14</v>
      </c>
      <c r="E73" s="60">
        <v>3.8</v>
      </c>
      <c r="F73" s="38">
        <v>1</v>
      </c>
      <c r="G73" s="45">
        <f>ROUND((E73*F73),2)</f>
        <v>3.8</v>
      </c>
      <c r="H73" s="17" t="str">
        <f>F73&amp;" шт "</f>
        <v>1 шт </v>
      </c>
      <c r="I73" s="207"/>
      <c r="J73" s="3"/>
      <c r="K73" s="91"/>
      <c r="N73" s="24"/>
      <c r="O73" s="3"/>
    </row>
    <row r="74" spans="1:15" ht="12.75">
      <c r="A74" s="36" t="s">
        <v>41</v>
      </c>
      <c r="B74" s="303" t="s">
        <v>42</v>
      </c>
      <c r="C74" s="59">
        <v>14</v>
      </c>
      <c r="D74" s="36" t="s">
        <v>14</v>
      </c>
      <c r="E74" s="60">
        <v>4.5</v>
      </c>
      <c r="F74" s="38">
        <v>1</v>
      </c>
      <c r="G74" s="45">
        <f>ROUND((E74*F74),2)</f>
        <v>4.5</v>
      </c>
      <c r="H74" s="17" t="str">
        <f>F74&amp;" шт "</f>
        <v>1 шт </v>
      </c>
      <c r="I74" s="207"/>
      <c r="J74" s="3"/>
      <c r="K74" s="91"/>
      <c r="N74" s="24"/>
      <c r="O74" s="3"/>
    </row>
    <row r="75" spans="1:15" ht="12.75">
      <c r="A75" s="36" t="s">
        <v>41</v>
      </c>
      <c r="B75" s="303" t="s">
        <v>42</v>
      </c>
      <c r="C75" s="59">
        <v>17</v>
      </c>
      <c r="D75" s="36" t="s">
        <v>14</v>
      </c>
      <c r="E75" s="37">
        <v>6.4</v>
      </c>
      <c r="F75" s="38">
        <v>2</v>
      </c>
      <c r="G75" s="45">
        <f t="shared" si="2"/>
        <v>12.8</v>
      </c>
      <c r="H75" s="17" t="str">
        <f t="shared" si="5"/>
        <v>2 шт </v>
      </c>
      <c r="I75" s="33"/>
      <c r="J75" s="3"/>
      <c r="K75" s="91"/>
      <c r="L75" s="70"/>
      <c r="M75" s="3"/>
      <c r="N75" s="42"/>
      <c r="O75" s="224"/>
    </row>
    <row r="76" spans="1:15" ht="12.75">
      <c r="A76" s="36" t="s">
        <v>41</v>
      </c>
      <c r="B76" s="303" t="s">
        <v>42</v>
      </c>
      <c r="C76" s="59">
        <v>19</v>
      </c>
      <c r="D76" s="36" t="s">
        <v>14</v>
      </c>
      <c r="E76" s="37">
        <v>7.9</v>
      </c>
      <c r="F76" s="38">
        <v>1</v>
      </c>
      <c r="G76" s="45">
        <f t="shared" si="2"/>
        <v>7.9</v>
      </c>
      <c r="H76" s="17" t="str">
        <f t="shared" si="5"/>
        <v>1 шт </v>
      </c>
      <c r="I76" s="33"/>
      <c r="J76" s="3"/>
      <c r="K76" s="91"/>
      <c r="L76" s="70"/>
      <c r="M76" s="3"/>
      <c r="N76" s="24"/>
      <c r="O76" s="3"/>
    </row>
    <row r="77" spans="1:11" ht="12.75">
      <c r="A77" s="36" t="s">
        <v>41</v>
      </c>
      <c r="B77" s="303" t="s">
        <v>42</v>
      </c>
      <c r="C77" s="59">
        <v>22</v>
      </c>
      <c r="D77" s="36" t="s">
        <v>14</v>
      </c>
      <c r="E77" s="37">
        <v>11</v>
      </c>
      <c r="F77" s="38">
        <v>1</v>
      </c>
      <c r="G77" s="45">
        <f t="shared" si="2"/>
        <v>11</v>
      </c>
      <c r="H77" s="17" t="str">
        <f t="shared" si="5"/>
        <v>1 шт </v>
      </c>
      <c r="I77" s="12"/>
      <c r="J77" s="3"/>
      <c r="K77" s="3"/>
    </row>
    <row r="78" spans="1:14" ht="12.75">
      <c r="A78" s="201"/>
      <c r="B78" s="304"/>
      <c r="C78" s="205"/>
      <c r="D78" s="201"/>
      <c r="E78" s="209"/>
      <c r="F78" s="27"/>
      <c r="G78" s="209"/>
      <c r="H78" s="208"/>
      <c r="I78" s="207"/>
      <c r="J78" s="93"/>
      <c r="K78" s="22"/>
      <c r="L78" s="71"/>
      <c r="M78" s="22"/>
      <c r="N78" s="3"/>
    </row>
    <row r="79" spans="1:11" ht="12.75">
      <c r="A79" s="36"/>
      <c r="B79" s="303"/>
      <c r="C79" s="59"/>
      <c r="D79" s="36"/>
      <c r="E79" s="37"/>
      <c r="F79" s="38"/>
      <c r="G79" s="81"/>
      <c r="H79" s="49"/>
      <c r="I79" s="33"/>
      <c r="J79" s="3"/>
      <c r="K79" s="3"/>
    </row>
    <row r="80" spans="1:11" ht="12.75">
      <c r="A80" s="36"/>
      <c r="B80" s="303"/>
      <c r="C80" s="59"/>
      <c r="D80" s="36"/>
      <c r="E80" s="37"/>
      <c r="F80" s="38"/>
      <c r="G80" s="81"/>
      <c r="H80" s="49"/>
      <c r="I80" s="33"/>
      <c r="J80" s="3"/>
      <c r="K80" s="3"/>
    </row>
    <row r="81" spans="1:11" ht="12.75">
      <c r="A81" s="36" t="s">
        <v>43</v>
      </c>
      <c r="B81" s="303" t="s">
        <v>12</v>
      </c>
      <c r="C81" s="59">
        <v>6</v>
      </c>
      <c r="D81" s="36" t="s">
        <v>14</v>
      </c>
      <c r="E81" s="60">
        <v>0.2</v>
      </c>
      <c r="F81" s="38">
        <v>11</v>
      </c>
      <c r="G81" s="45">
        <f>ROUND((E81*F81),2)</f>
        <v>2.2</v>
      </c>
      <c r="H81" s="17" t="str">
        <f aca="true" t="shared" si="6" ref="H81:H89">F81&amp;" шт "</f>
        <v>11 шт </v>
      </c>
      <c r="I81" s="33"/>
      <c r="J81" s="3"/>
      <c r="K81" s="3"/>
    </row>
    <row r="82" spans="1:15" ht="12.75">
      <c r="A82" s="36" t="s">
        <v>43</v>
      </c>
      <c r="B82" s="303" t="s">
        <v>12</v>
      </c>
      <c r="C82" s="59">
        <v>8</v>
      </c>
      <c r="D82" s="36" t="s">
        <v>16</v>
      </c>
      <c r="E82" s="60">
        <v>0.39</v>
      </c>
      <c r="F82" s="38">
        <v>4</v>
      </c>
      <c r="G82" s="45">
        <f>ROUND((E82*F82),2)</f>
        <v>1.56</v>
      </c>
      <c r="H82" s="17" t="str">
        <f t="shared" si="6"/>
        <v>4 шт </v>
      </c>
      <c r="I82" s="33"/>
      <c r="J82" s="230"/>
      <c r="K82" s="91"/>
      <c r="L82" s="3"/>
      <c r="M82" s="3"/>
      <c r="N82" s="56"/>
      <c r="O82" s="94"/>
    </row>
    <row r="83" spans="1:15" ht="12.75">
      <c r="A83" s="36" t="s">
        <v>43</v>
      </c>
      <c r="B83" s="303" t="s">
        <v>12</v>
      </c>
      <c r="C83" s="59">
        <v>12</v>
      </c>
      <c r="D83" s="36" t="s">
        <v>14</v>
      </c>
      <c r="E83" s="60">
        <v>0.91</v>
      </c>
      <c r="F83" s="38">
        <v>7</v>
      </c>
      <c r="G83" s="45">
        <f>ROUND((E83*F83),2)</f>
        <v>6.37</v>
      </c>
      <c r="H83" s="17" t="str">
        <f>F83&amp;" шт "</f>
        <v>7 шт </v>
      </c>
      <c r="I83" s="33"/>
      <c r="J83" s="230"/>
      <c r="K83" s="91"/>
      <c r="L83" s="3"/>
      <c r="M83" s="3"/>
      <c r="N83" s="56"/>
      <c r="O83" s="95"/>
    </row>
    <row r="84" spans="1:15" ht="12.75">
      <c r="A84" s="36" t="s">
        <v>43</v>
      </c>
      <c r="B84" s="303" t="s">
        <v>12</v>
      </c>
      <c r="C84" s="59">
        <v>14</v>
      </c>
      <c r="D84" s="36" t="s">
        <v>14</v>
      </c>
      <c r="E84" s="60">
        <v>1.3</v>
      </c>
      <c r="F84" s="38">
        <v>4</v>
      </c>
      <c r="G84" s="45">
        <f>ROUND((E84*F84),2)</f>
        <v>5.2</v>
      </c>
      <c r="H84" s="17" t="str">
        <f t="shared" si="6"/>
        <v>4 шт </v>
      </c>
      <c r="I84" s="33"/>
      <c r="J84" s="231"/>
      <c r="K84" s="91"/>
      <c r="L84" s="3"/>
      <c r="N84" s="56"/>
      <c r="O84" s="96"/>
    </row>
    <row r="85" spans="1:15" ht="12.75">
      <c r="A85" s="36" t="s">
        <v>43</v>
      </c>
      <c r="B85" s="303" t="s">
        <v>12</v>
      </c>
      <c r="C85" s="59">
        <v>16</v>
      </c>
      <c r="D85" s="36" t="s">
        <v>14</v>
      </c>
      <c r="E85" s="60">
        <v>1.65</v>
      </c>
      <c r="F85" s="38">
        <v>4</v>
      </c>
      <c r="G85" s="45">
        <f>ROUND((E85*F85),2)</f>
        <v>6.6</v>
      </c>
      <c r="H85" s="17" t="str">
        <f>F85&amp;" шт "</f>
        <v>4 шт </v>
      </c>
      <c r="I85" s="33"/>
      <c r="J85" s="231"/>
      <c r="K85" s="91"/>
      <c r="L85" s="3"/>
      <c r="N85" s="56"/>
      <c r="O85" s="96"/>
    </row>
    <row r="86" spans="1:15" ht="12.75">
      <c r="A86" s="36" t="s">
        <v>43</v>
      </c>
      <c r="B86" s="303" t="s">
        <v>12</v>
      </c>
      <c r="C86" s="59">
        <v>20</v>
      </c>
      <c r="D86" s="36" t="s">
        <v>14</v>
      </c>
      <c r="E86" s="60">
        <v>2.5</v>
      </c>
      <c r="F86" s="38">
        <v>1</v>
      </c>
      <c r="G86" s="45">
        <f aca="true" t="shared" si="7" ref="G86:G92">ROUND((E86*F86),2)</f>
        <v>2.5</v>
      </c>
      <c r="H86" s="17" t="str">
        <f t="shared" si="6"/>
        <v>1 шт </v>
      </c>
      <c r="I86" s="33"/>
      <c r="J86" s="232"/>
      <c r="K86" s="91"/>
      <c r="L86" s="22"/>
      <c r="M86" s="3"/>
      <c r="N86" s="56"/>
      <c r="O86" s="96"/>
    </row>
    <row r="87" spans="1:15" ht="12.75">
      <c r="A87" s="36" t="s">
        <v>43</v>
      </c>
      <c r="B87" s="303" t="s">
        <v>12</v>
      </c>
      <c r="C87" s="59">
        <v>25</v>
      </c>
      <c r="D87" s="36" t="s">
        <v>14</v>
      </c>
      <c r="E87" s="60">
        <v>4</v>
      </c>
      <c r="F87" s="38">
        <v>1</v>
      </c>
      <c r="G87" s="45">
        <f>ROUND((E87*F87),2)</f>
        <v>4</v>
      </c>
      <c r="H87" s="17" t="str">
        <f>F87&amp;" шт "</f>
        <v>1 шт </v>
      </c>
      <c r="I87" s="33"/>
      <c r="J87" s="232"/>
      <c r="K87" s="91"/>
      <c r="L87" s="22"/>
      <c r="M87" s="3"/>
      <c r="N87" s="56"/>
      <c r="O87" s="96"/>
    </row>
    <row r="88" spans="1:15" ht="12.75">
      <c r="A88" s="36" t="s">
        <v>43</v>
      </c>
      <c r="B88" s="303" t="s">
        <v>12</v>
      </c>
      <c r="C88" s="59">
        <v>30</v>
      </c>
      <c r="D88" s="36" t="s">
        <v>14</v>
      </c>
      <c r="E88" s="37">
        <v>6</v>
      </c>
      <c r="F88" s="38">
        <v>2</v>
      </c>
      <c r="G88" s="45">
        <f t="shared" si="7"/>
        <v>12</v>
      </c>
      <c r="H88" s="17" t="str">
        <f t="shared" si="6"/>
        <v>2 шт </v>
      </c>
      <c r="I88" s="99"/>
      <c r="J88" s="232"/>
      <c r="K88" s="91"/>
      <c r="L88" s="3"/>
      <c r="M88" s="3"/>
      <c r="N88" s="18"/>
      <c r="O88" s="96"/>
    </row>
    <row r="89" spans="1:15" ht="12.75">
      <c r="A89" s="36" t="s">
        <v>43</v>
      </c>
      <c r="B89" s="303" t="s">
        <v>12</v>
      </c>
      <c r="C89" s="59">
        <v>40</v>
      </c>
      <c r="D89" s="36" t="s">
        <v>14</v>
      </c>
      <c r="E89" s="60">
        <v>10.25</v>
      </c>
      <c r="F89" s="38">
        <v>2</v>
      </c>
      <c r="G89" s="45">
        <f>ROUND((E89*F89),2)</f>
        <v>20.5</v>
      </c>
      <c r="H89" s="17" t="str">
        <f t="shared" si="6"/>
        <v>2 шт </v>
      </c>
      <c r="I89" s="99"/>
      <c r="J89" s="232"/>
      <c r="K89" s="91"/>
      <c r="L89" s="3"/>
      <c r="M89" s="3"/>
      <c r="N89" s="18"/>
      <c r="O89" s="96"/>
    </row>
    <row r="90" spans="1:15" ht="12.75">
      <c r="A90" s="36" t="s">
        <v>43</v>
      </c>
      <c r="B90" s="303" t="s">
        <v>12</v>
      </c>
      <c r="C90" s="59">
        <v>45</v>
      </c>
      <c r="D90" s="36" t="s">
        <v>14</v>
      </c>
      <c r="E90" s="37">
        <v>13</v>
      </c>
      <c r="F90" s="38">
        <v>1</v>
      </c>
      <c r="G90" s="45">
        <f t="shared" si="7"/>
        <v>13</v>
      </c>
      <c r="H90" s="17" t="str">
        <f aca="true" t="shared" si="8" ref="H90:H96">F90&amp;" шт "</f>
        <v>1 шт </v>
      </c>
      <c r="I90" s="99"/>
      <c r="J90" s="232"/>
      <c r="K90" s="91"/>
      <c r="L90" s="3"/>
      <c r="M90" s="3"/>
      <c r="N90" s="24"/>
      <c r="O90" s="100"/>
    </row>
    <row r="91" spans="1:15" ht="12.75">
      <c r="A91" s="36" t="s">
        <v>43</v>
      </c>
      <c r="B91" s="303" t="s">
        <v>12</v>
      </c>
      <c r="C91" s="59">
        <v>50</v>
      </c>
      <c r="D91" s="36" t="s">
        <v>14</v>
      </c>
      <c r="E91" s="37">
        <v>16</v>
      </c>
      <c r="F91" s="38">
        <v>1</v>
      </c>
      <c r="G91" s="45">
        <f t="shared" si="7"/>
        <v>16</v>
      </c>
      <c r="H91" s="17" t="str">
        <f>F91&amp;" шт "</f>
        <v>1 шт </v>
      </c>
      <c r="I91" s="99"/>
      <c r="J91" s="232"/>
      <c r="K91" s="91"/>
      <c r="L91" s="3"/>
      <c r="M91" s="3"/>
      <c r="N91" s="24"/>
      <c r="O91" s="96"/>
    </row>
    <row r="92" spans="1:15" ht="12.75">
      <c r="A92" s="36" t="s">
        <v>43</v>
      </c>
      <c r="B92" s="303" t="s">
        <v>12</v>
      </c>
      <c r="C92" s="59">
        <v>55</v>
      </c>
      <c r="D92" s="36" t="s">
        <v>14</v>
      </c>
      <c r="E92" s="37">
        <v>19.5</v>
      </c>
      <c r="F92" s="38">
        <v>2</v>
      </c>
      <c r="G92" s="45">
        <f t="shared" si="7"/>
        <v>39</v>
      </c>
      <c r="H92" s="17" t="str">
        <f t="shared" si="8"/>
        <v>2 шт </v>
      </c>
      <c r="I92" s="99"/>
      <c r="J92" s="101"/>
      <c r="K92" s="91"/>
      <c r="L92" s="3"/>
      <c r="M92" s="3"/>
      <c r="N92" s="24"/>
      <c r="O92" s="100"/>
    </row>
    <row r="93" spans="1:15" ht="12.75">
      <c r="A93" s="36" t="s">
        <v>43</v>
      </c>
      <c r="B93" s="303" t="s">
        <v>12</v>
      </c>
      <c r="C93" s="59">
        <v>60</v>
      </c>
      <c r="D93" s="36" t="s">
        <v>14</v>
      </c>
      <c r="E93" s="37">
        <v>23</v>
      </c>
      <c r="F93" s="38">
        <v>1</v>
      </c>
      <c r="G93" s="45">
        <f>ROUND((E93*F93),2)</f>
        <v>23</v>
      </c>
      <c r="H93" s="17" t="str">
        <f t="shared" si="8"/>
        <v>1 шт </v>
      </c>
      <c r="I93" s="99"/>
      <c r="J93" s="101"/>
      <c r="K93" s="91"/>
      <c r="L93" s="3"/>
      <c r="M93" s="3"/>
      <c r="N93" s="24"/>
      <c r="O93" s="96"/>
    </row>
    <row r="94" spans="1:15" ht="12.75">
      <c r="A94" s="36" t="s">
        <v>43</v>
      </c>
      <c r="B94" s="303" t="s">
        <v>12</v>
      </c>
      <c r="C94" s="59">
        <v>65</v>
      </c>
      <c r="D94" s="36" t="s">
        <v>14</v>
      </c>
      <c r="E94" s="37">
        <v>27</v>
      </c>
      <c r="F94" s="38">
        <v>1</v>
      </c>
      <c r="G94" s="45">
        <f>ROUND((E94*F94),2)</f>
        <v>27</v>
      </c>
      <c r="H94" s="17" t="str">
        <f t="shared" si="8"/>
        <v>1 шт </v>
      </c>
      <c r="I94" s="99"/>
      <c r="J94" s="101"/>
      <c r="K94" s="91"/>
      <c r="L94" s="3"/>
      <c r="M94" s="3"/>
      <c r="N94" s="24"/>
      <c r="O94" s="96"/>
    </row>
    <row r="95" spans="1:15" ht="12.75">
      <c r="A95" s="36" t="s">
        <v>43</v>
      </c>
      <c r="B95" s="303" t="s">
        <v>12</v>
      </c>
      <c r="C95" s="59">
        <v>70</v>
      </c>
      <c r="D95" s="36" t="s">
        <v>14</v>
      </c>
      <c r="E95" s="37">
        <v>32</v>
      </c>
      <c r="F95" s="38">
        <v>1</v>
      </c>
      <c r="G95" s="45">
        <f>ROUND((E95*F95),2)</f>
        <v>32</v>
      </c>
      <c r="H95" s="17" t="str">
        <f t="shared" si="8"/>
        <v>1 шт </v>
      </c>
      <c r="I95" s="102"/>
      <c r="J95" s="101"/>
      <c r="K95" s="91"/>
      <c r="L95" s="3"/>
      <c r="M95" s="3"/>
      <c r="N95" s="24"/>
      <c r="O95" s="98"/>
    </row>
    <row r="96" spans="1:15" ht="12.75">
      <c r="A96" s="36" t="s">
        <v>43</v>
      </c>
      <c r="B96" s="303" t="s">
        <v>12</v>
      </c>
      <c r="C96" s="59">
        <v>80</v>
      </c>
      <c r="D96" s="36" t="s">
        <v>121</v>
      </c>
      <c r="E96" s="37">
        <v>35</v>
      </c>
      <c r="F96" s="38">
        <v>1</v>
      </c>
      <c r="G96" s="45">
        <f>ROUND((E96*F96),2)</f>
        <v>35</v>
      </c>
      <c r="H96" s="17" t="str">
        <f t="shared" si="8"/>
        <v>1 шт </v>
      </c>
      <c r="I96" s="99"/>
      <c r="J96" s="86"/>
      <c r="K96" s="91"/>
      <c r="L96" s="22"/>
      <c r="M96" s="3"/>
      <c r="N96" s="24"/>
      <c r="O96" s="98"/>
    </row>
    <row r="97" spans="1:15" ht="12.75">
      <c r="A97" s="36"/>
      <c r="B97" s="303"/>
      <c r="C97" s="59"/>
      <c r="D97" s="36"/>
      <c r="E97" s="37"/>
      <c r="F97" s="38"/>
      <c r="G97" s="81"/>
      <c r="H97" s="49"/>
      <c r="I97" s="99"/>
      <c r="J97" s="103"/>
      <c r="K97" s="91"/>
      <c r="L97" s="3"/>
      <c r="M97" s="3"/>
      <c r="N97" s="24"/>
      <c r="O97" s="50"/>
    </row>
    <row r="98" spans="1:15" ht="12.75">
      <c r="A98" s="36"/>
      <c r="B98" s="303"/>
      <c r="C98" s="59"/>
      <c r="D98" s="36"/>
      <c r="E98" s="37"/>
      <c r="F98" s="38"/>
      <c r="G98" s="81"/>
      <c r="H98" s="49"/>
      <c r="I98" s="210"/>
      <c r="J98" s="103"/>
      <c r="K98" s="91"/>
      <c r="L98" s="3"/>
      <c r="M98" s="3"/>
      <c r="N98" s="24"/>
      <c r="O98" s="50"/>
    </row>
    <row r="99" spans="1:15" ht="12.75">
      <c r="A99" s="201" t="s">
        <v>44</v>
      </c>
      <c r="B99" s="304" t="s">
        <v>12</v>
      </c>
      <c r="C99" s="205">
        <v>16</v>
      </c>
      <c r="D99" s="201" t="s">
        <v>45</v>
      </c>
      <c r="E99" s="26">
        <v>1.6</v>
      </c>
      <c r="F99" s="27">
        <v>1</v>
      </c>
      <c r="G99" s="206">
        <f>ROUND((E99*F99),2)</f>
        <v>1.6</v>
      </c>
      <c r="H99" s="27" t="str">
        <f>F99&amp;" шт "</f>
        <v>1 шт </v>
      </c>
      <c r="I99" s="210" t="s">
        <v>122</v>
      </c>
      <c r="J99" s="103"/>
      <c r="K99" s="91"/>
      <c r="L99" s="22"/>
      <c r="M99" s="3"/>
      <c r="N99" s="24"/>
      <c r="O99" s="104"/>
    </row>
    <row r="100" spans="1:15" ht="12.75">
      <c r="A100" s="36"/>
      <c r="B100" s="303"/>
      <c r="C100" s="59"/>
      <c r="D100" s="36"/>
      <c r="E100" s="37"/>
      <c r="F100" s="38"/>
      <c r="G100" s="81"/>
      <c r="H100" s="49"/>
      <c r="I100" s="99"/>
      <c r="J100" s="103"/>
      <c r="K100" s="91"/>
      <c r="L100" s="3"/>
      <c r="M100" s="3"/>
      <c r="N100" s="24"/>
      <c r="O100" s="50"/>
    </row>
    <row r="101" spans="1:15" ht="12.75">
      <c r="A101" s="36"/>
      <c r="B101" s="303"/>
      <c r="C101" s="59"/>
      <c r="D101" s="36"/>
      <c r="E101" s="37"/>
      <c r="F101" s="38"/>
      <c r="G101" s="81"/>
      <c r="H101" s="49"/>
      <c r="I101" s="210"/>
      <c r="J101" s="103"/>
      <c r="K101" s="91"/>
      <c r="L101" s="3"/>
      <c r="M101" s="3"/>
      <c r="N101" s="24"/>
      <c r="O101" s="50"/>
    </row>
    <row r="102" spans="1:15" ht="12.75">
      <c r="A102" s="201" t="s">
        <v>46</v>
      </c>
      <c r="B102" s="304" t="s">
        <v>12</v>
      </c>
      <c r="C102" s="205">
        <v>25</v>
      </c>
      <c r="D102" s="201" t="s">
        <v>14</v>
      </c>
      <c r="E102" s="26">
        <v>4</v>
      </c>
      <c r="F102" s="27">
        <v>2</v>
      </c>
      <c r="G102" s="206">
        <f>ROUND((E102*F102),2)</f>
        <v>8</v>
      </c>
      <c r="H102" s="27" t="str">
        <f>F102&amp;" шт "</f>
        <v>2 шт </v>
      </c>
      <c r="I102" s="210" t="s">
        <v>123</v>
      </c>
      <c r="J102" s="103"/>
      <c r="K102" s="91"/>
      <c r="L102" s="3"/>
      <c r="M102" s="3"/>
      <c r="N102" s="24"/>
      <c r="O102" s="105"/>
    </row>
    <row r="103" spans="1:15" ht="12.75">
      <c r="A103" s="36"/>
      <c r="B103" s="303"/>
      <c r="C103" s="59"/>
      <c r="D103" s="36"/>
      <c r="E103" s="37"/>
      <c r="F103" s="38"/>
      <c r="G103" s="45"/>
      <c r="H103" s="69"/>
      <c r="I103" s="99"/>
      <c r="J103" s="103"/>
      <c r="K103" s="91"/>
      <c r="L103" s="3"/>
      <c r="M103" s="3"/>
      <c r="N103" s="24"/>
      <c r="O103" s="50"/>
    </row>
    <row r="104" spans="1:11" ht="12.75">
      <c r="A104" s="36"/>
      <c r="B104" s="303"/>
      <c r="C104" s="59"/>
      <c r="D104" s="36"/>
      <c r="E104" s="37"/>
      <c r="F104" s="38"/>
      <c r="G104" s="45"/>
      <c r="H104" s="69"/>
      <c r="I104" s="99"/>
      <c r="J104" s="103"/>
      <c r="K104" s="106"/>
    </row>
    <row r="105" spans="1:11" ht="12.75">
      <c r="A105" s="201" t="s">
        <v>47</v>
      </c>
      <c r="B105" s="304" t="s">
        <v>40</v>
      </c>
      <c r="C105" s="205" t="s">
        <v>48</v>
      </c>
      <c r="D105" s="201" t="s">
        <v>45</v>
      </c>
      <c r="E105" s="206">
        <v>3</v>
      </c>
      <c r="F105" s="27">
        <v>6</v>
      </c>
      <c r="G105" s="206">
        <f>ROUND((E105*F105),2)</f>
        <v>18</v>
      </c>
      <c r="H105" s="27" t="str">
        <f>F105&amp;" шт "</f>
        <v>6 шт </v>
      </c>
      <c r="I105" s="210" t="s">
        <v>124</v>
      </c>
      <c r="J105" s="103"/>
      <c r="K105" s="106"/>
    </row>
    <row r="106" spans="1:11" ht="12.75">
      <c r="A106" s="36"/>
      <c r="B106" s="303"/>
      <c r="C106" s="59"/>
      <c r="D106" s="36"/>
      <c r="E106" s="37"/>
      <c r="F106" s="38"/>
      <c r="G106" s="45"/>
      <c r="H106" s="69"/>
      <c r="I106" s="99"/>
      <c r="J106" s="103"/>
      <c r="K106" s="106"/>
    </row>
    <row r="107" spans="1:11" ht="12.75">
      <c r="A107" s="36" t="s">
        <v>47</v>
      </c>
      <c r="B107" s="303" t="s">
        <v>49</v>
      </c>
      <c r="C107" s="140"/>
      <c r="D107" s="36"/>
      <c r="E107" s="141"/>
      <c r="F107" s="7"/>
      <c r="G107" s="45"/>
      <c r="H107" s="211"/>
      <c r="I107" s="107"/>
      <c r="J107" s="103"/>
      <c r="K107" s="106"/>
    </row>
    <row r="108" spans="1:15" ht="12.75">
      <c r="A108" s="36" t="s">
        <v>47</v>
      </c>
      <c r="B108" s="303" t="s">
        <v>49</v>
      </c>
      <c r="C108" s="59" t="s">
        <v>50</v>
      </c>
      <c r="D108" s="36" t="s">
        <v>14</v>
      </c>
      <c r="E108" s="60">
        <v>0.64</v>
      </c>
      <c r="F108" s="38">
        <v>3</v>
      </c>
      <c r="G108" s="45">
        <f aca="true" t="shared" si="9" ref="G108:G113">ROUND((E108*F108),2)</f>
        <v>1.92</v>
      </c>
      <c r="H108" s="17" t="str">
        <f aca="true" t="shared" si="10" ref="H108:H113">F108&amp;" шт "</f>
        <v>3 шт </v>
      </c>
      <c r="I108" s="33" t="s">
        <v>110</v>
      </c>
      <c r="J108" s="22"/>
      <c r="K108" s="91"/>
      <c r="L108" s="3"/>
      <c r="M108" s="3"/>
      <c r="N108" s="56"/>
      <c r="O108" s="224"/>
    </row>
    <row r="109" spans="1:15" ht="12.75">
      <c r="A109" s="36" t="s">
        <v>47</v>
      </c>
      <c r="B109" s="303" t="s">
        <v>49</v>
      </c>
      <c r="C109" s="59" t="s">
        <v>51</v>
      </c>
      <c r="D109" s="36" t="s">
        <v>14</v>
      </c>
      <c r="E109" s="45">
        <v>0.84</v>
      </c>
      <c r="F109" s="17">
        <v>10</v>
      </c>
      <c r="G109" s="45">
        <f t="shared" si="9"/>
        <v>8.4</v>
      </c>
      <c r="H109" s="17" t="str">
        <f t="shared" si="10"/>
        <v>10 шт </v>
      </c>
      <c r="I109" s="212"/>
      <c r="J109" s="103"/>
      <c r="K109" s="91"/>
      <c r="L109" s="22"/>
      <c r="N109" s="56"/>
      <c r="O109" s="96"/>
    </row>
    <row r="110" spans="1:15" ht="12.75">
      <c r="A110" s="36" t="s">
        <v>47</v>
      </c>
      <c r="B110" s="303" t="s">
        <v>49</v>
      </c>
      <c r="C110" s="59" t="s">
        <v>52</v>
      </c>
      <c r="D110" s="41" t="s">
        <v>14</v>
      </c>
      <c r="E110" s="45">
        <v>0.96</v>
      </c>
      <c r="F110" s="17">
        <v>5</v>
      </c>
      <c r="G110" s="45">
        <f t="shared" si="9"/>
        <v>4.8</v>
      </c>
      <c r="H110" s="17" t="str">
        <f t="shared" si="10"/>
        <v>5 шт </v>
      </c>
      <c r="I110" s="212"/>
      <c r="J110" s="72"/>
      <c r="K110" s="91"/>
      <c r="L110" s="3"/>
      <c r="N110" s="56"/>
      <c r="O110" s="224"/>
    </row>
    <row r="111" spans="1:15" ht="12.75">
      <c r="A111" s="36" t="s">
        <v>47</v>
      </c>
      <c r="B111" s="303" t="s">
        <v>49</v>
      </c>
      <c r="C111" s="59" t="s">
        <v>53</v>
      </c>
      <c r="D111" s="36" t="s">
        <v>14</v>
      </c>
      <c r="E111" s="60">
        <v>1.93</v>
      </c>
      <c r="F111" s="38">
        <v>3</v>
      </c>
      <c r="G111" s="45">
        <f t="shared" si="9"/>
        <v>5.79</v>
      </c>
      <c r="H111" s="17" t="str">
        <f t="shared" si="10"/>
        <v>3 шт </v>
      </c>
      <c r="I111" s="99"/>
      <c r="J111" s="233"/>
      <c r="K111" s="91"/>
      <c r="L111" s="3"/>
      <c r="N111" s="56"/>
      <c r="O111" s="96"/>
    </row>
    <row r="112" spans="1:15" ht="12.75">
      <c r="A112" s="36" t="s">
        <v>47</v>
      </c>
      <c r="B112" s="303" t="s">
        <v>49</v>
      </c>
      <c r="C112" s="59" t="s">
        <v>54</v>
      </c>
      <c r="D112" s="36" t="s">
        <v>16</v>
      </c>
      <c r="E112" s="60">
        <v>0.86</v>
      </c>
      <c r="F112" s="38">
        <v>1</v>
      </c>
      <c r="G112" s="45">
        <f t="shared" si="9"/>
        <v>0.86</v>
      </c>
      <c r="H112" s="17" t="str">
        <f t="shared" si="10"/>
        <v>1 шт </v>
      </c>
      <c r="I112" s="99"/>
      <c r="J112" s="48"/>
      <c r="K112" s="91"/>
      <c r="L112" s="3"/>
      <c r="N112" s="56"/>
      <c r="O112" s="224"/>
    </row>
    <row r="113" spans="1:15" ht="12.75">
      <c r="A113" s="36" t="s">
        <v>47</v>
      </c>
      <c r="B113" s="303" t="s">
        <v>49</v>
      </c>
      <c r="C113" s="59" t="s">
        <v>55</v>
      </c>
      <c r="D113" s="36" t="s">
        <v>14</v>
      </c>
      <c r="E113" s="60">
        <v>2.4</v>
      </c>
      <c r="F113" s="38">
        <v>10</v>
      </c>
      <c r="G113" s="45">
        <f t="shared" si="9"/>
        <v>24</v>
      </c>
      <c r="H113" s="17" t="str">
        <f t="shared" si="10"/>
        <v>10 шт </v>
      </c>
      <c r="I113" s="33"/>
      <c r="J113" s="48"/>
      <c r="K113" s="91"/>
      <c r="L113" s="3"/>
      <c r="N113" s="56"/>
      <c r="O113" s="96"/>
    </row>
    <row r="114" spans="1:11" ht="12.75">
      <c r="A114" s="201"/>
      <c r="B114" s="213"/>
      <c r="C114" s="205"/>
      <c r="D114" s="213"/>
      <c r="E114" s="206"/>
      <c r="F114" s="214"/>
      <c r="G114" s="81"/>
      <c r="H114" s="215"/>
      <c r="I114" s="207"/>
      <c r="J114" s="3"/>
      <c r="K114" s="3"/>
    </row>
    <row r="115" spans="1:11" ht="12.75">
      <c r="A115" s="278" t="s">
        <v>87</v>
      </c>
      <c r="B115" s="279" t="s">
        <v>88</v>
      </c>
      <c r="C115" s="280">
        <v>2</v>
      </c>
      <c r="D115" s="279"/>
      <c r="E115" s="281"/>
      <c r="F115" s="282"/>
      <c r="G115" s="283" t="s">
        <v>106</v>
      </c>
      <c r="H115" s="284" t="s">
        <v>107</v>
      </c>
      <c r="I115" s="285" t="s">
        <v>89</v>
      </c>
      <c r="J115" s="3"/>
      <c r="K115" s="3"/>
    </row>
    <row r="116" spans="1:11" ht="12.75">
      <c r="A116" s="278" t="s">
        <v>87</v>
      </c>
      <c r="B116" s="279" t="s">
        <v>88</v>
      </c>
      <c r="C116" s="280">
        <v>4</v>
      </c>
      <c r="D116" s="279"/>
      <c r="E116" s="281"/>
      <c r="F116" s="282"/>
      <c r="G116" s="283" t="s">
        <v>90</v>
      </c>
      <c r="H116" s="284" t="s">
        <v>91</v>
      </c>
      <c r="I116" s="286"/>
      <c r="J116" s="3"/>
      <c r="K116" s="3"/>
    </row>
    <row r="117" spans="1:11" ht="12.75">
      <c r="A117" s="25"/>
      <c r="B117" s="216"/>
      <c r="C117" s="217"/>
      <c r="D117" s="216"/>
      <c r="E117" s="218"/>
      <c r="F117" s="219"/>
      <c r="G117" s="81"/>
      <c r="H117" s="220"/>
      <c r="I117" s="207"/>
      <c r="J117" s="3"/>
      <c r="K117" s="3"/>
    </row>
    <row r="118" spans="1:12" ht="12.75">
      <c r="A118" s="305" t="s">
        <v>57</v>
      </c>
      <c r="B118" s="306" t="s">
        <v>39</v>
      </c>
      <c r="C118" s="221">
        <v>0.7</v>
      </c>
      <c r="D118" s="216"/>
      <c r="E118" s="222">
        <v>8.3</v>
      </c>
      <c r="F118" s="219"/>
      <c r="G118" s="45"/>
      <c r="H118" s="220" t="s">
        <v>58</v>
      </c>
      <c r="I118" s="223" t="s">
        <v>101</v>
      </c>
      <c r="J118" s="234"/>
      <c r="K118" s="3"/>
      <c r="L118" s="22"/>
    </row>
    <row r="119" spans="1:12" ht="12.75">
      <c r="A119" s="305" t="s">
        <v>57</v>
      </c>
      <c r="B119" s="306" t="s">
        <v>39</v>
      </c>
      <c r="C119" s="221">
        <v>3.5</v>
      </c>
      <c r="D119" s="216"/>
      <c r="E119" s="222">
        <v>8.3</v>
      </c>
      <c r="F119" s="219"/>
      <c r="G119" s="45"/>
      <c r="H119" s="220" t="s">
        <v>58</v>
      </c>
      <c r="I119" s="223" t="s">
        <v>101</v>
      </c>
      <c r="J119" s="234"/>
      <c r="K119" s="3"/>
      <c r="L119" s="22"/>
    </row>
    <row r="120" spans="1:11" ht="12.75">
      <c r="A120" s="303"/>
      <c r="B120" s="307"/>
      <c r="C120" s="59"/>
      <c r="D120" s="111"/>
      <c r="E120" s="37"/>
      <c r="F120" s="112"/>
      <c r="G120" s="81"/>
      <c r="H120" s="113"/>
      <c r="I120" s="33"/>
      <c r="J120" s="3"/>
      <c r="K120" s="3"/>
    </row>
    <row r="121" spans="1:14" ht="12.75">
      <c r="A121" s="303"/>
      <c r="B121" s="303"/>
      <c r="C121" s="53"/>
      <c r="D121" s="36"/>
      <c r="E121" s="37"/>
      <c r="F121" s="38"/>
      <c r="G121" s="38"/>
      <c r="H121" s="49"/>
      <c r="I121" s="33"/>
      <c r="J121" s="3"/>
      <c r="K121" s="3"/>
      <c r="N121" s="18"/>
    </row>
    <row r="122" spans="1:21" ht="12.75" hidden="1">
      <c r="A122" s="308"/>
      <c r="B122" s="308"/>
      <c r="C122" s="115"/>
      <c r="D122" s="28"/>
      <c r="E122" s="116"/>
      <c r="F122" s="29"/>
      <c r="G122" s="30"/>
      <c r="H122" s="30"/>
      <c r="I122" s="48"/>
      <c r="J122" s="3"/>
      <c r="K122" s="3"/>
      <c r="M122" s="117"/>
      <c r="N122" s="118"/>
      <c r="O122" s="118"/>
      <c r="P122" s="118"/>
      <c r="Q122" s="48"/>
      <c r="R122" s="48"/>
      <c r="S122" s="48"/>
      <c r="T122" s="48"/>
      <c r="U122" s="48"/>
    </row>
    <row r="123" spans="1:21" ht="12.75" hidden="1">
      <c r="A123" s="308"/>
      <c r="B123" s="308"/>
      <c r="C123" s="115"/>
      <c r="D123" s="28"/>
      <c r="E123" s="116"/>
      <c r="F123" s="29"/>
      <c r="G123" s="30"/>
      <c r="H123" s="30"/>
      <c r="I123" s="48"/>
      <c r="J123" s="3"/>
      <c r="K123" s="3"/>
      <c r="M123" s="117"/>
      <c r="N123" s="118"/>
      <c r="O123" s="118"/>
      <c r="P123" s="118"/>
      <c r="Q123" s="48"/>
      <c r="R123" s="48"/>
      <c r="S123" s="48"/>
      <c r="T123" s="48"/>
      <c r="U123" s="48"/>
    </row>
    <row r="124" spans="1:21" ht="12.75" hidden="1">
      <c r="A124" s="308"/>
      <c r="B124" s="308"/>
      <c r="C124" s="115"/>
      <c r="D124" s="28"/>
      <c r="E124" s="116"/>
      <c r="F124" s="29"/>
      <c r="G124" s="30"/>
      <c r="H124" s="30"/>
      <c r="I124" s="48"/>
      <c r="J124" s="3"/>
      <c r="K124" s="3"/>
      <c r="M124" s="117"/>
      <c r="N124" s="118"/>
      <c r="O124" s="118"/>
      <c r="P124" s="118"/>
      <c r="Q124" s="48"/>
      <c r="R124" s="48"/>
      <c r="S124" s="48"/>
      <c r="T124" s="48"/>
      <c r="U124" s="48"/>
    </row>
    <row r="125" spans="1:21" ht="12.75" hidden="1">
      <c r="A125" s="309"/>
      <c r="B125" s="309"/>
      <c r="C125" s="235"/>
      <c r="D125" s="235"/>
      <c r="E125" s="235"/>
      <c r="F125" s="235"/>
      <c r="G125" s="235"/>
      <c r="H125" s="235"/>
      <c r="I125" s="235"/>
      <c r="J125" s="3"/>
      <c r="K125" s="3"/>
      <c r="O125" s="118"/>
      <c r="P125" s="118"/>
      <c r="Q125" s="48"/>
      <c r="R125" s="48"/>
      <c r="S125" s="48"/>
      <c r="T125" s="48"/>
      <c r="U125" s="48"/>
    </row>
    <row r="126" spans="1:21" ht="12.75" hidden="1">
      <c r="A126" s="310"/>
      <c r="B126" s="310"/>
      <c r="C126" s="235"/>
      <c r="D126" s="235"/>
      <c r="E126" s="235"/>
      <c r="F126" s="235"/>
      <c r="G126" s="235"/>
      <c r="H126" s="235"/>
      <c r="I126" s="235"/>
      <c r="J126" s="3"/>
      <c r="K126" s="3"/>
      <c r="N126" s="119"/>
      <c r="O126" s="118"/>
      <c r="P126" s="118"/>
      <c r="Q126" s="48"/>
      <c r="R126" s="48"/>
      <c r="S126" s="48"/>
      <c r="T126" s="48"/>
      <c r="U126" s="48"/>
    </row>
    <row r="127" spans="1:21" ht="12.75" hidden="1">
      <c r="A127" s="311"/>
      <c r="B127" s="311"/>
      <c r="C127" s="241"/>
      <c r="D127" s="241"/>
      <c r="E127" s="241"/>
      <c r="F127" s="241"/>
      <c r="G127" s="241"/>
      <c r="H127" s="241"/>
      <c r="I127" s="241"/>
      <c r="O127" s="118"/>
      <c r="P127" s="118"/>
      <c r="Q127" s="48"/>
      <c r="R127" s="48"/>
      <c r="S127" s="48"/>
      <c r="T127" s="48"/>
      <c r="U127" s="48"/>
    </row>
    <row r="128" spans="1:21" ht="12.75" hidden="1">
      <c r="A128" s="312"/>
      <c r="B128" s="312"/>
      <c r="C128" s="196"/>
      <c r="D128" s="196"/>
      <c r="E128" s="196"/>
      <c r="F128" s="196"/>
      <c r="G128" s="196"/>
      <c r="H128" s="196"/>
      <c r="I128" s="196"/>
      <c r="N128" s="120"/>
      <c r="O128" s="118"/>
      <c r="P128" s="118"/>
      <c r="Q128" s="48"/>
      <c r="R128" s="48"/>
      <c r="S128" s="48"/>
      <c r="T128" s="48"/>
      <c r="U128" s="48"/>
    </row>
    <row r="129" spans="1:21" ht="12.75" hidden="1">
      <c r="A129" s="309"/>
      <c r="B129" s="309"/>
      <c r="C129" s="196"/>
      <c r="D129" s="196"/>
      <c r="E129" s="196"/>
      <c r="F129" s="196"/>
      <c r="G129" s="196"/>
      <c r="H129" s="196"/>
      <c r="I129" s="196"/>
      <c r="N129" s="120"/>
      <c r="O129" s="118"/>
      <c r="P129" s="118"/>
      <c r="Q129" s="48"/>
      <c r="R129" s="48"/>
      <c r="S129" s="48"/>
      <c r="T129" s="48"/>
      <c r="U129" s="48"/>
    </row>
    <row r="130" spans="1:21" ht="12.75" hidden="1">
      <c r="A130" s="313"/>
      <c r="B130" s="313"/>
      <c r="C130" s="242"/>
      <c r="D130" s="242"/>
      <c r="E130" s="242"/>
      <c r="F130" s="242"/>
      <c r="G130" s="242"/>
      <c r="H130" s="242"/>
      <c r="I130" s="242"/>
      <c r="N130" s="120"/>
      <c r="O130" s="118"/>
      <c r="P130" s="118"/>
      <c r="Q130" s="48"/>
      <c r="R130" s="48"/>
      <c r="S130" s="48"/>
      <c r="T130" s="48"/>
      <c r="U130" s="48"/>
    </row>
    <row r="131" spans="1:21" ht="12.75" hidden="1">
      <c r="A131" s="314"/>
      <c r="B131" s="314"/>
      <c r="C131" s="236"/>
      <c r="D131" s="236"/>
      <c r="E131" s="236"/>
      <c r="F131" s="236"/>
      <c r="G131" s="236"/>
      <c r="H131" s="236"/>
      <c r="I131" s="236"/>
      <c r="N131" s="121"/>
      <c r="O131" s="118"/>
      <c r="P131" s="118"/>
      <c r="Q131" s="48"/>
      <c r="R131" s="48"/>
      <c r="S131" s="48"/>
      <c r="T131" s="48"/>
      <c r="U131" s="48"/>
    </row>
    <row r="132" spans="1:21" ht="12.75" hidden="1">
      <c r="A132" s="315"/>
      <c r="B132" s="315"/>
      <c r="C132" s="244"/>
      <c r="D132" s="244"/>
      <c r="E132" s="244"/>
      <c r="F132" s="244"/>
      <c r="G132" s="244"/>
      <c r="H132" s="244"/>
      <c r="I132" s="244"/>
      <c r="N132" s="120"/>
      <c r="O132" s="118"/>
      <c r="P132" s="118"/>
      <c r="Q132" s="48"/>
      <c r="R132" s="48"/>
      <c r="S132" s="48"/>
      <c r="T132" s="48"/>
      <c r="U132" s="48"/>
    </row>
    <row r="133" spans="1:21" ht="12.75" hidden="1">
      <c r="A133" s="311"/>
      <c r="B133" s="311"/>
      <c r="C133" s="193"/>
      <c r="D133" s="193"/>
      <c r="E133" s="193"/>
      <c r="F133" s="193"/>
      <c r="G133" s="193"/>
      <c r="H133" s="193"/>
      <c r="I133" s="193"/>
      <c r="N133" s="121"/>
      <c r="O133" s="118"/>
      <c r="P133" s="118"/>
      <c r="Q133" s="48"/>
      <c r="R133" s="48"/>
      <c r="S133" s="48"/>
      <c r="T133" s="48"/>
      <c r="U133" s="48"/>
    </row>
    <row r="134" spans="1:21" ht="12.75" hidden="1">
      <c r="A134" s="316"/>
      <c r="B134" s="316"/>
      <c r="C134" s="243"/>
      <c r="D134" s="245"/>
      <c r="E134" s="245"/>
      <c r="F134" s="245"/>
      <c r="G134" s="245"/>
      <c r="H134" s="245"/>
      <c r="I134" s="245"/>
      <c r="N134" s="120"/>
      <c r="O134" s="118"/>
      <c r="P134" s="118"/>
      <c r="Q134" s="48"/>
      <c r="R134" s="48"/>
      <c r="S134" s="48"/>
      <c r="T134" s="48"/>
      <c r="U134" s="48"/>
    </row>
    <row r="135" spans="1:21" ht="12.75" hidden="1">
      <c r="A135" s="314"/>
      <c r="B135" s="314"/>
      <c r="C135" s="236"/>
      <c r="D135" s="236"/>
      <c r="E135" s="236"/>
      <c r="F135" s="236"/>
      <c r="G135" s="236"/>
      <c r="H135" s="236"/>
      <c r="I135" s="236"/>
      <c r="N135" s="121"/>
      <c r="O135" s="118"/>
      <c r="P135" s="118"/>
      <c r="Q135" s="48"/>
      <c r="R135" s="48"/>
      <c r="S135" s="48"/>
      <c r="T135" s="48"/>
      <c r="U135" s="48"/>
    </row>
    <row r="136" spans="1:21" ht="12.75" hidden="1">
      <c r="A136" s="316"/>
      <c r="B136" s="316"/>
      <c r="C136" s="245"/>
      <c r="D136" s="245"/>
      <c r="E136" s="245"/>
      <c r="F136" s="245"/>
      <c r="G136" s="245"/>
      <c r="H136" s="246"/>
      <c r="I136" s="245"/>
      <c r="N136" s="120"/>
      <c r="O136" s="118"/>
      <c r="P136" s="118"/>
      <c r="Q136" s="48"/>
      <c r="R136" s="48"/>
      <c r="S136" s="48"/>
      <c r="T136" s="48"/>
      <c r="U136" s="48"/>
    </row>
    <row r="137" spans="1:21" ht="12.75" hidden="1">
      <c r="A137" s="314"/>
      <c r="B137" s="314"/>
      <c r="C137" s="236"/>
      <c r="D137" s="236"/>
      <c r="E137" s="236"/>
      <c r="F137" s="236"/>
      <c r="G137" s="236"/>
      <c r="H137" s="236"/>
      <c r="I137" s="241"/>
      <c r="O137" s="118"/>
      <c r="P137" s="118"/>
      <c r="Q137" s="48"/>
      <c r="R137" s="48"/>
      <c r="S137" s="48"/>
      <c r="T137" s="48"/>
      <c r="U137" s="48"/>
    </row>
    <row r="138" spans="1:21" ht="12.75" hidden="1">
      <c r="A138" s="312"/>
      <c r="B138" s="312"/>
      <c r="C138" s="196"/>
      <c r="D138" s="196"/>
      <c r="E138" s="196"/>
      <c r="F138" s="196"/>
      <c r="G138" s="196"/>
      <c r="H138" s="196"/>
      <c r="I138" s="196"/>
      <c r="L138" s="119"/>
      <c r="N138" s="122"/>
      <c r="O138" s="118"/>
      <c r="P138" s="118"/>
      <c r="Q138" s="48"/>
      <c r="R138" s="48"/>
      <c r="S138" s="48"/>
      <c r="T138" s="48"/>
      <c r="U138" s="48"/>
    </row>
    <row r="139" spans="1:21" ht="12.75" hidden="1">
      <c r="A139" s="314"/>
      <c r="B139" s="314"/>
      <c r="C139" s="236"/>
      <c r="D139" s="236"/>
      <c r="E139" s="236"/>
      <c r="F139" s="236"/>
      <c r="G139" s="236"/>
      <c r="H139" s="236"/>
      <c r="I139" s="241"/>
      <c r="N139" s="123"/>
      <c r="O139" s="118"/>
      <c r="P139" s="118"/>
      <c r="Q139" s="48"/>
      <c r="R139" s="48"/>
      <c r="S139" s="48"/>
      <c r="T139" s="48"/>
      <c r="U139" s="48"/>
    </row>
    <row r="140" spans="1:21" ht="12.75" hidden="1">
      <c r="A140" s="312"/>
      <c r="B140" s="312"/>
      <c r="C140" s="196"/>
      <c r="D140" s="196"/>
      <c r="E140" s="196"/>
      <c r="F140" s="196"/>
      <c r="G140" s="196"/>
      <c r="H140" s="196"/>
      <c r="I140" s="196"/>
      <c r="N140" s="237"/>
      <c r="O140" s="118"/>
      <c r="P140" s="118"/>
      <c r="Q140" s="48"/>
      <c r="R140" s="48"/>
      <c r="S140" s="48"/>
      <c r="T140" s="48"/>
      <c r="U140" s="48"/>
    </row>
    <row r="141" spans="1:21" ht="12.75" hidden="1">
      <c r="A141" s="311"/>
      <c r="B141" s="311"/>
      <c r="C141" s="241"/>
      <c r="D141" s="241"/>
      <c r="E141" s="241"/>
      <c r="F141" s="241"/>
      <c r="G141" s="241"/>
      <c r="H141" s="241"/>
      <c r="I141" s="241"/>
      <c r="N141" s="238"/>
      <c r="O141" s="118"/>
      <c r="P141" s="118"/>
      <c r="Q141" s="48"/>
      <c r="R141" s="48"/>
      <c r="S141" s="48"/>
      <c r="T141" s="48"/>
      <c r="U141" s="48"/>
    </row>
    <row r="142" spans="1:21" ht="12.75" hidden="1">
      <c r="A142" s="315"/>
      <c r="B142" s="315"/>
      <c r="C142" s="244"/>
      <c r="D142" s="244"/>
      <c r="E142" s="244"/>
      <c r="F142" s="244"/>
      <c r="G142" s="244"/>
      <c r="H142" s="244"/>
      <c r="I142" s="244"/>
      <c r="N142" s="237"/>
      <c r="O142" s="118"/>
      <c r="P142" s="118"/>
      <c r="Q142" s="48"/>
      <c r="R142" s="48"/>
      <c r="S142" s="48"/>
      <c r="T142" s="48"/>
      <c r="U142" s="48"/>
    </row>
    <row r="143" spans="1:21" ht="12.75" hidden="1">
      <c r="A143" s="311"/>
      <c r="B143" s="311"/>
      <c r="C143" s="247"/>
      <c r="D143" s="247"/>
      <c r="E143" s="247"/>
      <c r="F143" s="247"/>
      <c r="G143" s="247"/>
      <c r="H143" s="247"/>
      <c r="I143" s="247"/>
      <c r="N143" s="238"/>
      <c r="O143" s="118"/>
      <c r="P143" s="118"/>
      <c r="Q143" s="48"/>
      <c r="R143" s="48"/>
      <c r="S143" s="48"/>
      <c r="T143" s="48"/>
      <c r="U143" s="48"/>
    </row>
    <row r="144" spans="1:21" ht="12.75" hidden="1">
      <c r="A144" s="316"/>
      <c r="B144" s="316"/>
      <c r="C144" s="245"/>
      <c r="D144" s="245"/>
      <c r="E144" s="245"/>
      <c r="F144" s="245"/>
      <c r="G144" s="245"/>
      <c r="H144" s="245"/>
      <c r="I144" s="245"/>
      <c r="N144" s="237"/>
      <c r="O144" s="118"/>
      <c r="P144" s="118"/>
      <c r="Q144" s="48"/>
      <c r="R144" s="48"/>
      <c r="S144" s="48"/>
      <c r="T144" s="48"/>
      <c r="U144" s="48"/>
    </row>
    <row r="145" spans="1:21" ht="12.75" hidden="1">
      <c r="A145" s="314"/>
      <c r="B145" s="314"/>
      <c r="C145" s="236"/>
      <c r="D145" s="236"/>
      <c r="E145" s="236"/>
      <c r="F145" s="236"/>
      <c r="G145" s="236"/>
      <c r="H145" s="236"/>
      <c r="I145" s="241"/>
      <c r="N145" s="237"/>
      <c r="O145" s="118"/>
      <c r="P145" s="118"/>
      <c r="Q145" s="48"/>
      <c r="R145" s="48"/>
      <c r="S145" s="48"/>
      <c r="T145" s="48"/>
      <c r="U145" s="48"/>
    </row>
    <row r="146" spans="1:21" ht="12.75" hidden="1">
      <c r="A146" s="312"/>
      <c r="B146" s="312"/>
      <c r="C146" s="244"/>
      <c r="D146" s="244"/>
      <c r="E146" s="244"/>
      <c r="F146" s="244"/>
      <c r="G146" s="244"/>
      <c r="H146" s="244"/>
      <c r="I146" s="196"/>
      <c r="N146" s="237"/>
      <c r="O146" s="118"/>
      <c r="P146" s="118"/>
      <c r="Q146" s="48"/>
      <c r="R146" s="48"/>
      <c r="S146" s="48"/>
      <c r="T146" s="48"/>
      <c r="U146" s="48"/>
    </row>
    <row r="147" spans="1:21" ht="12.75" hidden="1">
      <c r="A147" s="311"/>
      <c r="B147" s="311"/>
      <c r="C147" s="241"/>
      <c r="D147" s="241"/>
      <c r="E147" s="241"/>
      <c r="F147" s="241"/>
      <c r="G147" s="241"/>
      <c r="H147" s="241"/>
      <c r="I147" s="241"/>
      <c r="N147" s="237"/>
      <c r="O147" s="118"/>
      <c r="P147" s="118"/>
      <c r="Q147" s="48"/>
      <c r="R147" s="48"/>
      <c r="S147" s="48"/>
      <c r="T147" s="48"/>
      <c r="U147" s="48"/>
    </row>
    <row r="148" spans="1:21" ht="12.75" hidden="1">
      <c r="A148" s="316"/>
      <c r="B148" s="316"/>
      <c r="C148" s="245"/>
      <c r="D148" s="245"/>
      <c r="E148" s="245"/>
      <c r="F148" s="245"/>
      <c r="G148" s="245"/>
      <c r="H148" s="245"/>
      <c r="I148" s="245"/>
      <c r="N148" s="237"/>
      <c r="O148" s="118"/>
      <c r="P148" s="118"/>
      <c r="Q148" s="48"/>
      <c r="R148" s="48"/>
      <c r="S148" s="48"/>
      <c r="T148" s="48"/>
      <c r="U148" s="48"/>
    </row>
    <row r="149" spans="1:21" ht="12.75" hidden="1">
      <c r="A149" s="309"/>
      <c r="B149" s="309"/>
      <c r="C149" s="196"/>
      <c r="D149" s="196"/>
      <c r="E149" s="196"/>
      <c r="F149" s="196"/>
      <c r="G149" s="196"/>
      <c r="H149" s="196"/>
      <c r="I149" s="196"/>
      <c r="N149" s="3"/>
      <c r="O149" s="118"/>
      <c r="P149" s="118"/>
      <c r="Q149" s="48"/>
      <c r="R149" s="48"/>
      <c r="S149" s="48"/>
      <c r="T149" s="48"/>
      <c r="U149" s="48"/>
    </row>
    <row r="150" spans="1:21" ht="12.75" hidden="1">
      <c r="A150" s="312"/>
      <c r="B150" s="312"/>
      <c r="C150" s="196"/>
      <c r="D150" s="196"/>
      <c r="E150" s="196"/>
      <c r="F150" s="196"/>
      <c r="G150" s="196"/>
      <c r="H150" s="196"/>
      <c r="I150" s="196"/>
      <c r="N150" s="239"/>
      <c r="O150" s="118"/>
      <c r="P150" s="118"/>
      <c r="Q150" s="48"/>
      <c r="R150" s="48"/>
      <c r="S150" s="48"/>
      <c r="T150" s="48"/>
      <c r="U150" s="48"/>
    </row>
    <row r="151" spans="1:21" ht="12.75" hidden="1">
      <c r="A151" s="309"/>
      <c r="B151" s="309"/>
      <c r="C151" s="196"/>
      <c r="D151" s="196"/>
      <c r="E151" s="196"/>
      <c r="F151" s="196"/>
      <c r="G151" s="196"/>
      <c r="H151" s="196"/>
      <c r="I151" s="196"/>
      <c r="N151" s="240"/>
      <c r="O151" s="118"/>
      <c r="P151" s="118"/>
      <c r="Q151" s="48"/>
      <c r="R151" s="48"/>
      <c r="S151" s="48"/>
      <c r="T151" s="48"/>
      <c r="U151" s="48"/>
    </row>
    <row r="152" spans="1:21" ht="12.75" hidden="1">
      <c r="A152" s="312"/>
      <c r="B152" s="312"/>
      <c r="C152" s="196"/>
      <c r="D152" s="196"/>
      <c r="E152" s="196"/>
      <c r="F152" s="196"/>
      <c r="G152" s="196"/>
      <c r="H152" s="196"/>
      <c r="I152" s="196"/>
      <c r="N152" s="125"/>
      <c r="O152" s="118"/>
      <c r="P152" s="118"/>
      <c r="Q152" s="48"/>
      <c r="R152" s="48"/>
      <c r="S152" s="48"/>
      <c r="T152" s="48"/>
      <c r="U152" s="48"/>
    </row>
    <row r="153" spans="1:21" ht="12.75" hidden="1">
      <c r="A153" s="309"/>
      <c r="B153" s="309"/>
      <c r="C153" s="196"/>
      <c r="D153" s="196"/>
      <c r="E153" s="196"/>
      <c r="F153" s="196"/>
      <c r="G153" s="196"/>
      <c r="H153" s="196"/>
      <c r="I153" s="196"/>
      <c r="N153" s="240"/>
      <c r="O153" s="118"/>
      <c r="P153" s="118"/>
      <c r="Q153" s="48"/>
      <c r="R153" s="48"/>
      <c r="S153" s="48"/>
      <c r="T153" s="48"/>
      <c r="U153" s="48"/>
    </row>
    <row r="154" spans="1:21" ht="12.75" hidden="1">
      <c r="A154" s="313"/>
      <c r="B154" s="313"/>
      <c r="C154" s="242"/>
      <c r="D154" s="242"/>
      <c r="E154" s="242"/>
      <c r="F154" s="242"/>
      <c r="G154" s="242"/>
      <c r="H154" s="242"/>
      <c r="I154" s="242"/>
      <c r="N154" s="125"/>
      <c r="O154" s="118"/>
      <c r="P154" s="118"/>
      <c r="Q154" s="48"/>
      <c r="R154" s="48"/>
      <c r="S154" s="48"/>
      <c r="T154" s="48"/>
      <c r="U154" s="48"/>
    </row>
    <row r="155" spans="1:21" ht="12.75" hidden="1">
      <c r="A155" s="309"/>
      <c r="B155" s="309"/>
      <c r="C155" s="196"/>
      <c r="D155" s="196"/>
      <c r="E155" s="196"/>
      <c r="F155" s="196"/>
      <c r="G155" s="196"/>
      <c r="H155" s="196"/>
      <c r="I155" s="196"/>
      <c r="N155" s="240"/>
      <c r="O155" s="118"/>
      <c r="P155" s="118"/>
      <c r="Q155" s="48"/>
      <c r="R155" s="48"/>
      <c r="S155" s="48"/>
      <c r="T155" s="48"/>
      <c r="U155" s="48"/>
    </row>
    <row r="156" spans="1:21" ht="12.75" hidden="1">
      <c r="A156" s="313"/>
      <c r="B156" s="313"/>
      <c r="C156" s="242"/>
      <c r="D156" s="242"/>
      <c r="E156" s="242"/>
      <c r="F156" s="242"/>
      <c r="G156" s="242"/>
      <c r="H156" s="242"/>
      <c r="I156" s="242"/>
      <c r="N156" s="125"/>
      <c r="O156" s="118"/>
      <c r="P156" s="118"/>
      <c r="Q156" s="48"/>
      <c r="R156" s="48"/>
      <c r="S156" s="48"/>
      <c r="T156" s="48"/>
      <c r="U156" s="48"/>
    </row>
    <row r="157" spans="1:21" ht="12.75" hidden="1">
      <c r="A157" s="314"/>
      <c r="B157" s="314"/>
      <c r="C157" s="242"/>
      <c r="D157" s="242"/>
      <c r="E157" s="242"/>
      <c r="F157" s="242"/>
      <c r="G157" s="242"/>
      <c r="H157" s="242"/>
      <c r="I157" s="242"/>
      <c r="N157" s="240"/>
      <c r="O157" s="118"/>
      <c r="P157" s="118"/>
      <c r="Q157" s="48"/>
      <c r="R157" s="48"/>
      <c r="S157" s="48"/>
      <c r="T157" s="48"/>
      <c r="U157" s="48"/>
    </row>
    <row r="158" spans="1:21" ht="12.75" hidden="1">
      <c r="A158" s="312"/>
      <c r="B158" s="312"/>
      <c r="C158" s="196"/>
      <c r="D158" s="196"/>
      <c r="E158" s="196"/>
      <c r="F158" s="196"/>
      <c r="G158" s="196"/>
      <c r="H158" s="196"/>
      <c r="I158" s="196"/>
      <c r="N158" s="125"/>
      <c r="O158" s="118"/>
      <c r="P158" s="118"/>
      <c r="Q158" s="48"/>
      <c r="R158" s="48"/>
      <c r="S158" s="48"/>
      <c r="T158" s="48"/>
      <c r="U158" s="48"/>
    </row>
    <row r="159" spans="1:21" ht="12.75" hidden="1">
      <c r="A159" s="309"/>
      <c r="B159" s="309"/>
      <c r="C159" s="196"/>
      <c r="D159" s="196"/>
      <c r="E159" s="196"/>
      <c r="F159" s="196"/>
      <c r="G159" s="196"/>
      <c r="H159" s="196"/>
      <c r="I159" s="196"/>
      <c r="N159" s="240"/>
      <c r="O159" s="118"/>
      <c r="P159" s="118"/>
      <c r="Q159" s="48"/>
      <c r="R159" s="48"/>
      <c r="S159" s="48"/>
      <c r="T159" s="48"/>
      <c r="U159" s="48"/>
    </row>
    <row r="160" spans="1:21" ht="12.75" hidden="1">
      <c r="A160" s="313"/>
      <c r="B160" s="313"/>
      <c r="C160" s="242"/>
      <c r="D160" s="242"/>
      <c r="E160" s="242"/>
      <c r="F160" s="242"/>
      <c r="G160" s="242"/>
      <c r="H160" s="242"/>
      <c r="I160" s="242"/>
      <c r="N160" s="125"/>
      <c r="O160" s="118"/>
      <c r="P160" s="118"/>
      <c r="Q160" s="48"/>
      <c r="R160" s="48"/>
      <c r="S160" s="48"/>
      <c r="T160" s="48"/>
      <c r="U160" s="48"/>
    </row>
    <row r="161" spans="1:21" ht="12.75" hidden="1">
      <c r="A161" s="309"/>
      <c r="B161" s="309"/>
      <c r="C161" s="196"/>
      <c r="D161" s="196"/>
      <c r="E161" s="196"/>
      <c r="F161" s="196"/>
      <c r="G161" s="196"/>
      <c r="H161" s="196"/>
      <c r="I161" s="196"/>
      <c r="N161" s="240"/>
      <c r="O161" s="118"/>
      <c r="P161" s="118"/>
      <c r="Q161" s="48"/>
      <c r="R161" s="48"/>
      <c r="S161" s="48"/>
      <c r="T161" s="48"/>
      <c r="U161" s="48"/>
    </row>
    <row r="162" spans="1:21" ht="12.75" hidden="1">
      <c r="A162" s="313"/>
      <c r="B162" s="313"/>
      <c r="C162" s="242"/>
      <c r="D162" s="242"/>
      <c r="E162" s="242"/>
      <c r="F162" s="242"/>
      <c r="G162" s="242"/>
      <c r="H162" s="242"/>
      <c r="I162" s="242"/>
      <c r="N162" s="125"/>
      <c r="O162" s="118"/>
      <c r="P162" s="118"/>
      <c r="Q162" s="48"/>
      <c r="R162" s="48"/>
      <c r="S162" s="48"/>
      <c r="T162" s="48"/>
      <c r="U162" s="48"/>
    </row>
    <row r="163" spans="1:21" ht="12.75" hidden="1">
      <c r="A163" s="309"/>
      <c r="B163" s="309"/>
      <c r="C163" s="196"/>
      <c r="D163" s="196"/>
      <c r="E163" s="196"/>
      <c r="F163" s="196"/>
      <c r="G163" s="196"/>
      <c r="H163" s="196"/>
      <c r="I163" s="196"/>
      <c r="N163" s="240"/>
      <c r="O163" s="118"/>
      <c r="P163" s="118"/>
      <c r="Q163" s="48"/>
      <c r="R163" s="48"/>
      <c r="S163" s="48"/>
      <c r="T163" s="48"/>
      <c r="U163" s="48"/>
    </row>
    <row r="164" spans="1:21" ht="12.75" hidden="1">
      <c r="A164" s="313"/>
      <c r="B164" s="313"/>
      <c r="C164" s="242"/>
      <c r="D164" s="242"/>
      <c r="E164" s="242"/>
      <c r="F164" s="242"/>
      <c r="G164" s="242"/>
      <c r="H164" s="242"/>
      <c r="I164" s="242"/>
      <c r="N164" s="125"/>
      <c r="O164" s="118"/>
      <c r="P164" s="118"/>
      <c r="Q164" s="48"/>
      <c r="R164" s="48"/>
      <c r="S164" s="48"/>
      <c r="T164" s="48"/>
      <c r="U164" s="48"/>
    </row>
    <row r="165" spans="1:21" ht="12.75" hidden="1">
      <c r="A165" s="314"/>
      <c r="B165" s="314"/>
      <c r="C165" s="242"/>
      <c r="D165" s="242"/>
      <c r="E165" s="242"/>
      <c r="F165" s="242"/>
      <c r="G165" s="242"/>
      <c r="H165" s="242"/>
      <c r="I165" s="242"/>
      <c r="N165" s="125"/>
      <c r="O165" s="118"/>
      <c r="P165" s="118"/>
      <c r="Q165" s="48"/>
      <c r="R165" s="48"/>
      <c r="S165" s="48"/>
      <c r="T165" s="48"/>
      <c r="U165" s="48"/>
    </row>
    <row r="166" spans="1:21" ht="12.75" hidden="1">
      <c r="A166" s="313"/>
      <c r="B166" s="313"/>
      <c r="C166" s="242"/>
      <c r="D166" s="242"/>
      <c r="E166" s="242"/>
      <c r="F166" s="242"/>
      <c r="G166" s="242"/>
      <c r="H166" s="242"/>
      <c r="I166" s="242"/>
      <c r="N166" s="125"/>
      <c r="O166" s="118"/>
      <c r="P166" s="118"/>
      <c r="Q166" s="48"/>
      <c r="R166" s="48"/>
      <c r="S166" s="48"/>
      <c r="T166" s="48"/>
      <c r="U166" s="48"/>
    </row>
    <row r="167" spans="1:21" ht="12.75" hidden="1">
      <c r="A167" s="309"/>
      <c r="B167" s="309"/>
      <c r="C167" s="196"/>
      <c r="D167" s="196"/>
      <c r="E167" s="196"/>
      <c r="F167" s="196"/>
      <c r="G167" s="196"/>
      <c r="H167" s="196"/>
      <c r="I167" s="196"/>
      <c r="N167" s="240"/>
      <c r="O167" s="118"/>
      <c r="P167" s="118"/>
      <c r="Q167" s="48"/>
      <c r="R167" s="48"/>
      <c r="S167" s="48"/>
      <c r="T167" s="48"/>
      <c r="U167" s="48"/>
    </row>
    <row r="168" spans="1:21" ht="12.75" hidden="1">
      <c r="A168" s="312"/>
      <c r="B168" s="312"/>
      <c r="C168" s="196"/>
      <c r="D168" s="196"/>
      <c r="E168" s="196"/>
      <c r="F168" s="196"/>
      <c r="G168" s="196"/>
      <c r="H168" s="196"/>
      <c r="I168" s="196"/>
      <c r="N168" s="125"/>
      <c r="O168" s="118"/>
      <c r="P168" s="118"/>
      <c r="Q168" s="48"/>
      <c r="R168" s="48"/>
      <c r="S168" s="48"/>
      <c r="T168" s="48"/>
      <c r="U168" s="48"/>
    </row>
    <row r="169" spans="1:21" ht="12.75" hidden="1">
      <c r="A169" s="309"/>
      <c r="B169" s="309"/>
      <c r="C169" s="196"/>
      <c r="D169" s="196"/>
      <c r="E169" s="196"/>
      <c r="F169" s="196"/>
      <c r="G169" s="196"/>
      <c r="H169" s="196"/>
      <c r="I169" s="196"/>
      <c r="N169" s="240"/>
      <c r="O169" s="118"/>
      <c r="P169" s="118"/>
      <c r="Q169" s="48"/>
      <c r="R169" s="48"/>
      <c r="S169" s="48"/>
      <c r="T169" s="48"/>
      <c r="U169" s="48"/>
    </row>
    <row r="170" spans="1:21" ht="12.75" hidden="1">
      <c r="A170" s="313"/>
      <c r="B170" s="313"/>
      <c r="C170" s="242"/>
      <c r="D170" s="242"/>
      <c r="E170" s="242"/>
      <c r="F170" s="242"/>
      <c r="G170" s="242"/>
      <c r="H170" s="242"/>
      <c r="I170" s="242"/>
      <c r="N170" s="125"/>
      <c r="O170" s="118"/>
      <c r="P170" s="118"/>
      <c r="Q170" s="48"/>
      <c r="R170" s="48"/>
      <c r="S170" s="48"/>
      <c r="T170" s="48"/>
      <c r="U170" s="48"/>
    </row>
    <row r="171" spans="1:21" ht="12.75" hidden="1">
      <c r="A171" s="309"/>
      <c r="B171" s="309"/>
      <c r="C171" s="196"/>
      <c r="D171" s="196"/>
      <c r="E171" s="196"/>
      <c r="F171" s="196"/>
      <c r="G171" s="196"/>
      <c r="H171" s="196"/>
      <c r="I171" s="196"/>
      <c r="N171" s="240"/>
      <c r="O171" s="118"/>
      <c r="P171" s="118"/>
      <c r="Q171" s="48"/>
      <c r="R171" s="48"/>
      <c r="S171" s="48"/>
      <c r="T171" s="48"/>
      <c r="U171" s="48"/>
    </row>
    <row r="172" spans="1:21" ht="12.75" hidden="1">
      <c r="A172" s="312"/>
      <c r="B172" s="312"/>
      <c r="C172" s="196"/>
      <c r="D172" s="196"/>
      <c r="E172" s="196"/>
      <c r="F172" s="196"/>
      <c r="G172" s="196"/>
      <c r="H172" s="196"/>
      <c r="I172" s="196"/>
      <c r="N172" s="124"/>
      <c r="O172" s="118"/>
      <c r="P172" s="118"/>
      <c r="Q172" s="48"/>
      <c r="R172" s="48"/>
      <c r="S172" s="48"/>
      <c r="T172" s="48"/>
      <c r="U172" s="48"/>
    </row>
    <row r="173" spans="1:21" s="3" customFormat="1" ht="12.75" hidden="1">
      <c r="A173" s="309"/>
      <c r="B173" s="309"/>
      <c r="C173" s="196"/>
      <c r="D173" s="196"/>
      <c r="E173" s="196"/>
      <c r="F173" s="196"/>
      <c r="G173" s="196"/>
      <c r="H173" s="196"/>
      <c r="I173" s="196"/>
      <c r="J173" s="1"/>
      <c r="K173" s="1"/>
      <c r="L173" s="1"/>
      <c r="M173" s="1"/>
      <c r="N173" s="126"/>
      <c r="O173" s="118"/>
      <c r="P173" s="118"/>
      <c r="Q173" s="48"/>
      <c r="R173" s="48"/>
      <c r="S173" s="48"/>
      <c r="T173" s="48"/>
      <c r="U173" s="48"/>
    </row>
    <row r="174" spans="1:21" s="3" customFormat="1" ht="12.75" hidden="1">
      <c r="A174" s="312"/>
      <c r="B174" s="312"/>
      <c r="C174" s="196"/>
      <c r="D174" s="196"/>
      <c r="E174" s="196"/>
      <c r="F174" s="196"/>
      <c r="G174" s="196"/>
      <c r="H174" s="196"/>
      <c r="I174" s="196"/>
      <c r="J174" s="1"/>
      <c r="K174" s="1"/>
      <c r="L174" s="1"/>
      <c r="M174" s="1"/>
      <c r="N174" s="127"/>
      <c r="O174" s="118"/>
      <c r="P174" s="118"/>
      <c r="Q174" s="48"/>
      <c r="R174" s="48"/>
      <c r="S174" s="48"/>
      <c r="T174" s="48"/>
      <c r="U174" s="48"/>
    </row>
    <row r="175" spans="1:21" s="3" customFormat="1" ht="12.75" hidden="1">
      <c r="A175" s="309"/>
      <c r="B175" s="309"/>
      <c r="C175" s="196"/>
      <c r="D175" s="196"/>
      <c r="E175" s="196"/>
      <c r="F175" s="196"/>
      <c r="G175" s="196"/>
      <c r="H175" s="196"/>
      <c r="I175" s="196"/>
      <c r="J175" s="1"/>
      <c r="K175" s="1"/>
      <c r="L175" s="1"/>
      <c r="M175" s="1"/>
      <c r="N175" s="126"/>
      <c r="O175" s="118"/>
      <c r="P175" s="118"/>
      <c r="Q175" s="48"/>
      <c r="R175" s="48"/>
      <c r="S175" s="48"/>
      <c r="T175" s="48"/>
      <c r="U175" s="48"/>
    </row>
    <row r="176" spans="1:21" s="3" customFormat="1" ht="12.75" hidden="1">
      <c r="A176" s="312"/>
      <c r="B176" s="312"/>
      <c r="C176" s="196"/>
      <c r="D176" s="196"/>
      <c r="E176" s="196"/>
      <c r="F176" s="196"/>
      <c r="G176" s="196"/>
      <c r="H176" s="196"/>
      <c r="I176" s="196"/>
      <c r="J176" s="128"/>
      <c r="K176" s="128"/>
      <c r="L176" s="128"/>
      <c r="M176" s="128"/>
      <c r="N176" s="58"/>
      <c r="O176" s="118"/>
      <c r="P176" s="118"/>
      <c r="Q176" s="48"/>
      <c r="R176" s="48"/>
      <c r="S176" s="48"/>
      <c r="T176" s="48"/>
      <c r="U176" s="48"/>
    </row>
    <row r="177" spans="1:21" s="3" customFormat="1" ht="12.75" hidden="1">
      <c r="A177" s="314"/>
      <c r="B177" s="314"/>
      <c r="C177" s="242"/>
      <c r="D177" s="242"/>
      <c r="E177" s="242"/>
      <c r="F177" s="242"/>
      <c r="G177" s="242"/>
      <c r="H177" s="242"/>
      <c r="I177" s="242"/>
      <c r="J177" s="128"/>
      <c r="K177" s="128"/>
      <c r="L177" s="128"/>
      <c r="M177" s="128"/>
      <c r="N177" s="128"/>
      <c r="O177" s="118"/>
      <c r="P177" s="118"/>
      <c r="Q177" s="48"/>
      <c r="R177" s="48"/>
      <c r="S177" s="48"/>
      <c r="T177" s="48"/>
      <c r="U177" s="48"/>
    </row>
    <row r="178" spans="1:21" s="3" customFormat="1" ht="12.75" hidden="1">
      <c r="A178" s="312"/>
      <c r="B178" s="312"/>
      <c r="C178" s="196"/>
      <c r="D178" s="196"/>
      <c r="E178" s="196"/>
      <c r="F178" s="196"/>
      <c r="G178" s="196"/>
      <c r="H178" s="196"/>
      <c r="I178" s="196"/>
      <c r="J178" s="128"/>
      <c r="K178" s="128"/>
      <c r="L178" s="128"/>
      <c r="M178" s="128"/>
      <c r="N178" s="58"/>
      <c r="O178" s="118"/>
      <c r="P178" s="118"/>
      <c r="Q178" s="48"/>
      <c r="R178" s="48"/>
      <c r="S178" s="48"/>
      <c r="T178" s="48"/>
      <c r="U178" s="48"/>
    </row>
    <row r="179" spans="1:21" s="3" customFormat="1" ht="12.75" hidden="1">
      <c r="A179" s="309"/>
      <c r="B179" s="309"/>
      <c r="C179" s="196"/>
      <c r="D179" s="196"/>
      <c r="E179" s="196"/>
      <c r="F179" s="196"/>
      <c r="G179" s="196"/>
      <c r="H179" s="196"/>
      <c r="I179" s="196"/>
      <c r="J179" s="128"/>
      <c r="K179" s="128"/>
      <c r="L179" s="128"/>
      <c r="M179" s="128"/>
      <c r="N179" s="58"/>
      <c r="O179" s="118"/>
      <c r="P179" s="118"/>
      <c r="Q179" s="48"/>
      <c r="R179" s="48"/>
      <c r="S179" s="48"/>
      <c r="T179" s="48"/>
      <c r="U179" s="48"/>
    </row>
    <row r="180" spans="1:21" s="3" customFormat="1" ht="12.75" hidden="1">
      <c r="A180" s="312"/>
      <c r="B180" s="312"/>
      <c r="C180" s="196"/>
      <c r="D180" s="196"/>
      <c r="E180" s="196"/>
      <c r="F180" s="196"/>
      <c r="G180" s="196"/>
      <c r="H180" s="196"/>
      <c r="I180" s="196"/>
      <c r="J180" s="128"/>
      <c r="K180" s="128"/>
      <c r="L180" s="128"/>
      <c r="M180" s="128"/>
      <c r="N180" s="58"/>
      <c r="O180" s="118"/>
      <c r="P180" s="118"/>
      <c r="Q180" s="48"/>
      <c r="R180" s="48"/>
      <c r="S180" s="48"/>
      <c r="T180" s="48"/>
      <c r="U180" s="48"/>
    </row>
    <row r="181" spans="1:21" s="3" customFormat="1" ht="12.75" hidden="1">
      <c r="A181" s="314"/>
      <c r="B181" s="314"/>
      <c r="C181" s="242"/>
      <c r="D181" s="242"/>
      <c r="E181" s="242"/>
      <c r="F181" s="242"/>
      <c r="G181" s="242"/>
      <c r="H181" s="242"/>
      <c r="I181" s="242"/>
      <c r="J181" s="128"/>
      <c r="K181" s="128"/>
      <c r="L181" s="128"/>
      <c r="M181" s="128"/>
      <c r="N181" s="128"/>
      <c r="O181" s="118"/>
      <c r="P181" s="118"/>
      <c r="Q181" s="48"/>
      <c r="R181" s="48"/>
      <c r="S181" s="48"/>
      <c r="T181" s="48"/>
      <c r="U181" s="48"/>
    </row>
    <row r="182" spans="1:21" s="3" customFormat="1" ht="12.75" hidden="1">
      <c r="A182" s="312"/>
      <c r="B182" s="312"/>
      <c r="C182" s="196"/>
      <c r="D182" s="196"/>
      <c r="E182" s="196"/>
      <c r="F182" s="196"/>
      <c r="G182" s="196"/>
      <c r="H182" s="196"/>
      <c r="I182" s="196"/>
      <c r="J182" s="128"/>
      <c r="K182" s="128"/>
      <c r="L182" s="128"/>
      <c r="M182" s="128"/>
      <c r="N182" s="58"/>
      <c r="O182" s="118"/>
      <c r="P182" s="118"/>
      <c r="Q182" s="48"/>
      <c r="R182" s="48"/>
      <c r="S182" s="48"/>
      <c r="T182" s="48"/>
      <c r="U182" s="48"/>
    </row>
    <row r="183" spans="1:21" s="3" customFormat="1" ht="12.75" hidden="1">
      <c r="A183" s="314"/>
      <c r="B183" s="314"/>
      <c r="C183" s="242"/>
      <c r="D183" s="242"/>
      <c r="E183" s="242"/>
      <c r="F183" s="242"/>
      <c r="G183" s="242"/>
      <c r="H183" s="242"/>
      <c r="I183" s="242"/>
      <c r="J183" s="128"/>
      <c r="K183" s="128"/>
      <c r="L183" s="128"/>
      <c r="M183" s="128"/>
      <c r="N183" s="128"/>
      <c r="O183" s="118"/>
      <c r="P183" s="118"/>
      <c r="Q183" s="48"/>
      <c r="R183" s="48"/>
      <c r="S183" s="48"/>
      <c r="T183" s="48"/>
      <c r="U183" s="48"/>
    </row>
    <row r="184" spans="1:21" s="3" customFormat="1" ht="12.75" hidden="1">
      <c r="A184" s="312"/>
      <c r="B184" s="312"/>
      <c r="C184" s="196"/>
      <c r="D184" s="196"/>
      <c r="E184" s="196"/>
      <c r="F184" s="196"/>
      <c r="G184" s="196"/>
      <c r="H184" s="196"/>
      <c r="I184" s="196"/>
      <c r="J184" s="128"/>
      <c r="K184" s="128"/>
      <c r="L184" s="128"/>
      <c r="M184" s="128"/>
      <c r="N184" s="58"/>
      <c r="O184" s="118"/>
      <c r="P184" s="118"/>
      <c r="Q184" s="48"/>
      <c r="R184" s="48"/>
      <c r="S184" s="48"/>
      <c r="T184" s="48"/>
      <c r="U184" s="48"/>
    </row>
    <row r="185" spans="1:21" s="3" customFormat="1" ht="12.75" hidden="1">
      <c r="A185" s="314"/>
      <c r="B185" s="314"/>
      <c r="C185" s="242"/>
      <c r="D185" s="242"/>
      <c r="E185" s="242"/>
      <c r="F185" s="242"/>
      <c r="G185" s="242"/>
      <c r="H185" s="242"/>
      <c r="I185" s="242"/>
      <c r="J185" s="128"/>
      <c r="K185" s="128"/>
      <c r="L185" s="128"/>
      <c r="M185" s="128"/>
      <c r="N185" s="128"/>
      <c r="O185" s="118"/>
      <c r="P185" s="118"/>
      <c r="Q185" s="48"/>
      <c r="R185" s="48"/>
      <c r="S185" s="48"/>
      <c r="T185" s="48"/>
      <c r="U185" s="48"/>
    </row>
    <row r="186" spans="1:21" s="3" customFormat="1" ht="12.75" hidden="1">
      <c r="A186" s="312"/>
      <c r="B186" s="312"/>
      <c r="C186" s="196"/>
      <c r="D186" s="196"/>
      <c r="E186" s="196"/>
      <c r="F186" s="196"/>
      <c r="G186" s="196"/>
      <c r="H186" s="196"/>
      <c r="I186" s="196"/>
      <c r="J186" s="128"/>
      <c r="K186" s="128"/>
      <c r="L186" s="128"/>
      <c r="M186" s="128"/>
      <c r="N186" s="58"/>
      <c r="O186" s="118"/>
      <c r="P186" s="118"/>
      <c r="Q186" s="48"/>
      <c r="R186" s="48"/>
      <c r="S186" s="48"/>
      <c r="T186" s="48"/>
      <c r="U186" s="48"/>
    </row>
    <row r="187" spans="1:21" s="3" customFormat="1" ht="12.75" hidden="1">
      <c r="A187" s="314"/>
      <c r="B187" s="314"/>
      <c r="C187" s="242"/>
      <c r="D187" s="242"/>
      <c r="E187" s="242"/>
      <c r="F187" s="242"/>
      <c r="G187" s="242"/>
      <c r="H187" s="242"/>
      <c r="I187" s="242"/>
      <c r="J187" s="128"/>
      <c r="K187" s="128"/>
      <c r="L187" s="128"/>
      <c r="M187" s="128"/>
      <c r="N187" s="128"/>
      <c r="O187" s="118"/>
      <c r="P187" s="118"/>
      <c r="Q187" s="48"/>
      <c r="R187" s="48"/>
      <c r="S187" s="48"/>
      <c r="T187" s="48"/>
      <c r="U187" s="48"/>
    </row>
    <row r="188" spans="1:21" s="3" customFormat="1" ht="12.75" hidden="1">
      <c r="A188" s="312"/>
      <c r="B188" s="312"/>
      <c r="C188" s="196"/>
      <c r="D188" s="196"/>
      <c r="E188" s="196"/>
      <c r="F188" s="196"/>
      <c r="G188" s="196"/>
      <c r="H188" s="196"/>
      <c r="I188" s="196"/>
      <c r="J188" s="128"/>
      <c r="K188" s="128"/>
      <c r="L188" s="128"/>
      <c r="M188" s="128"/>
      <c r="N188" s="127"/>
      <c r="O188" s="118"/>
      <c r="P188" s="118"/>
      <c r="Q188" s="48"/>
      <c r="R188" s="48"/>
      <c r="S188" s="48"/>
      <c r="T188" s="48"/>
      <c r="U188" s="48"/>
    </row>
    <row r="189" spans="1:21" s="3" customFormat="1" ht="12.75" hidden="1">
      <c r="A189" s="314"/>
      <c r="B189" s="314"/>
      <c r="C189" s="242"/>
      <c r="D189" s="242"/>
      <c r="E189" s="242"/>
      <c r="F189" s="242"/>
      <c r="G189" s="242"/>
      <c r="H189" s="242"/>
      <c r="I189" s="242"/>
      <c r="J189" s="128"/>
      <c r="K189" s="128"/>
      <c r="L189" s="128"/>
      <c r="M189" s="128"/>
      <c r="N189" s="128"/>
      <c r="O189" s="118"/>
      <c r="P189" s="118"/>
      <c r="Q189" s="48"/>
      <c r="R189" s="48"/>
      <c r="S189" s="48"/>
      <c r="T189" s="48"/>
      <c r="U189" s="48"/>
    </row>
    <row r="190" spans="1:21" s="3" customFormat="1" ht="12.75" hidden="1">
      <c r="A190" s="312"/>
      <c r="B190" s="312"/>
      <c r="C190" s="196"/>
      <c r="D190" s="196"/>
      <c r="E190" s="196"/>
      <c r="F190" s="196"/>
      <c r="G190" s="196"/>
      <c r="H190" s="196"/>
      <c r="I190" s="196"/>
      <c r="J190" s="128"/>
      <c r="K190" s="128"/>
      <c r="L190" s="128"/>
      <c r="M190" s="128"/>
      <c r="N190" s="58"/>
      <c r="O190" s="118"/>
      <c r="P190" s="118"/>
      <c r="Q190" s="48"/>
      <c r="R190" s="48"/>
      <c r="S190" s="48"/>
      <c r="T190" s="48"/>
      <c r="U190" s="48"/>
    </row>
    <row r="191" spans="1:21" s="3" customFormat="1" ht="12.75" hidden="1">
      <c r="A191" s="309"/>
      <c r="B191" s="309"/>
      <c r="C191" s="196"/>
      <c r="D191" s="196"/>
      <c r="E191" s="196"/>
      <c r="F191" s="196"/>
      <c r="G191" s="196"/>
      <c r="H191" s="196"/>
      <c r="I191" s="196"/>
      <c r="J191" s="128"/>
      <c r="K191" s="128"/>
      <c r="L191" s="128"/>
      <c r="M191" s="128"/>
      <c r="N191" s="58"/>
      <c r="O191" s="118"/>
      <c r="P191" s="118"/>
      <c r="Q191" s="48"/>
      <c r="R191" s="48"/>
      <c r="S191" s="48"/>
      <c r="T191" s="48"/>
      <c r="U191" s="48"/>
    </row>
    <row r="192" spans="1:21" s="3" customFormat="1" ht="12.75" hidden="1">
      <c r="A192" s="312"/>
      <c r="B192" s="312"/>
      <c r="C192" s="196"/>
      <c r="D192" s="196"/>
      <c r="E192" s="196"/>
      <c r="F192" s="196"/>
      <c r="G192" s="196"/>
      <c r="H192" s="196"/>
      <c r="I192" s="196"/>
      <c r="J192" s="128"/>
      <c r="K192" s="128"/>
      <c r="L192" s="128"/>
      <c r="M192" s="128"/>
      <c r="N192" s="58"/>
      <c r="O192" s="118"/>
      <c r="P192" s="118"/>
      <c r="Q192" s="48"/>
      <c r="R192" s="48"/>
      <c r="S192" s="48"/>
      <c r="T192" s="48"/>
      <c r="U192" s="48"/>
    </row>
    <row r="193" spans="1:21" s="3" customFormat="1" ht="12.75" hidden="1">
      <c r="A193" s="312"/>
      <c r="B193" s="312"/>
      <c r="C193" s="235"/>
      <c r="D193" s="235"/>
      <c r="E193" s="235"/>
      <c r="F193" s="235"/>
      <c r="G193" s="235"/>
      <c r="H193" s="235"/>
      <c r="I193" s="235"/>
      <c r="J193" s="1"/>
      <c r="K193" s="1"/>
      <c r="L193" s="1"/>
      <c r="M193" s="1"/>
      <c r="N193" s="1"/>
      <c r="O193" s="118"/>
      <c r="P193" s="118"/>
      <c r="Q193" s="48"/>
      <c r="R193" s="48"/>
      <c r="S193" s="48"/>
      <c r="T193" s="48"/>
      <c r="U193" s="48"/>
    </row>
    <row r="194" spans="1:21" ht="12.75" hidden="1">
      <c r="A194" s="310"/>
      <c r="B194" s="310"/>
      <c r="C194" s="235"/>
      <c r="D194" s="235"/>
      <c r="E194" s="235"/>
      <c r="F194" s="235"/>
      <c r="G194" s="235"/>
      <c r="H194" s="235"/>
      <c r="I194" s="235"/>
      <c r="O194" s="118"/>
      <c r="P194" s="118"/>
      <c r="Q194" s="48"/>
      <c r="R194" s="48"/>
      <c r="S194" s="48"/>
      <c r="T194" s="48"/>
      <c r="U194" s="48"/>
    </row>
    <row r="195" spans="1:21" ht="12.75" hidden="1">
      <c r="A195" s="308"/>
      <c r="B195" s="308"/>
      <c r="C195" s="115"/>
      <c r="D195" s="28"/>
      <c r="E195" s="116"/>
      <c r="F195" s="29"/>
      <c r="G195" s="30"/>
      <c r="H195" s="30"/>
      <c r="I195" s="48"/>
      <c r="K195" s="3"/>
      <c r="M195" s="117"/>
      <c r="N195" s="118"/>
      <c r="O195" s="118"/>
      <c r="P195" s="118"/>
      <c r="Q195" s="48"/>
      <c r="R195" s="48"/>
      <c r="S195" s="48"/>
      <c r="T195" s="48"/>
      <c r="U195" s="48"/>
    </row>
    <row r="196" spans="1:21" ht="12.75" hidden="1">
      <c r="A196" s="308"/>
      <c r="B196" s="308"/>
      <c r="C196" s="115"/>
      <c r="D196" s="28"/>
      <c r="E196" s="116"/>
      <c r="F196" s="29"/>
      <c r="G196" s="30"/>
      <c r="H196" s="30"/>
      <c r="I196" s="48"/>
      <c r="K196" s="3"/>
      <c r="M196" s="117"/>
      <c r="N196" s="118"/>
      <c r="O196" s="118"/>
      <c r="P196" s="118"/>
      <c r="Q196" s="48"/>
      <c r="R196" s="48"/>
      <c r="S196" s="48"/>
      <c r="T196" s="48"/>
      <c r="U196" s="48"/>
    </row>
    <row r="197" spans="1:21" ht="12.75" hidden="1">
      <c r="A197" s="317"/>
      <c r="B197" s="318"/>
      <c r="C197" s="130"/>
      <c r="D197" s="131"/>
      <c r="E197" s="154"/>
      <c r="F197" s="248"/>
      <c r="G197" s="154"/>
      <c r="H197" s="154"/>
      <c r="I197" s="131"/>
      <c r="M197" s="48"/>
      <c r="N197" s="48"/>
      <c r="O197" s="48"/>
      <c r="P197" s="48"/>
      <c r="Q197" s="48"/>
      <c r="R197" s="48"/>
      <c r="S197" s="48"/>
      <c r="T197" s="48"/>
      <c r="U197" s="48"/>
    </row>
    <row r="198" spans="1:8" ht="12.75" hidden="1">
      <c r="A198" s="317"/>
      <c r="B198" s="317"/>
      <c r="C198" s="129"/>
      <c r="D198" s="129"/>
      <c r="E198" s="129"/>
      <c r="F198" s="129"/>
      <c r="G198" s="129"/>
      <c r="H198" s="129"/>
    </row>
    <row r="199" spans="1:8" ht="12.75" hidden="1">
      <c r="A199" s="317"/>
      <c r="B199" s="317"/>
      <c r="C199" s="129"/>
      <c r="D199" s="129"/>
      <c r="E199" s="129"/>
      <c r="F199" s="129"/>
      <c r="G199" s="129"/>
      <c r="H199" s="129"/>
    </row>
    <row r="200" spans="1:9" ht="12.75" hidden="1">
      <c r="A200" s="319"/>
      <c r="B200" s="319"/>
      <c r="C200" s="129"/>
      <c r="D200" s="129"/>
      <c r="E200" s="110"/>
      <c r="F200" s="129"/>
      <c r="G200" s="300"/>
      <c r="H200" s="300"/>
      <c r="I200" s="154"/>
    </row>
    <row r="201" spans="1:10" ht="12.75" hidden="1">
      <c r="A201" s="319"/>
      <c r="B201" s="319"/>
      <c r="C201" s="110"/>
      <c r="D201" s="110"/>
      <c r="E201" s="129"/>
      <c r="F201" s="129"/>
      <c r="G201" s="129"/>
      <c r="H201" s="129"/>
      <c r="I201" s="110"/>
      <c r="J201" s="3"/>
    </row>
    <row r="202" spans="1:15" ht="12.75" customHeight="1" hidden="1">
      <c r="A202" s="320" t="s">
        <v>60</v>
      </c>
      <c r="B202" s="321" t="s">
        <v>61</v>
      </c>
      <c r="C202" s="255">
        <v>0.5</v>
      </c>
      <c r="D202" s="256" t="s">
        <v>62</v>
      </c>
      <c r="E202" s="257">
        <v>8</v>
      </c>
      <c r="F202" s="258">
        <v>1</v>
      </c>
      <c r="G202" s="259">
        <f>ROUND((E202*F202),2)</f>
        <v>8</v>
      </c>
      <c r="H202" s="260" t="str">
        <f>F202&amp;" шт "</f>
        <v>1 шт </v>
      </c>
      <c r="I202" s="261" t="s">
        <v>63</v>
      </c>
      <c r="J202" s="51"/>
      <c r="K202" s="3"/>
      <c r="L202" s="3"/>
      <c r="M202" s="3"/>
      <c r="N202" s="24">
        <f>ROUND((E202*F202),2)</f>
        <v>8</v>
      </c>
      <c r="O202" s="119">
        <v>0.5</v>
      </c>
    </row>
    <row r="203" spans="1:15" ht="12.75" customHeight="1">
      <c r="A203" s="320"/>
      <c r="B203" s="322" t="s">
        <v>64</v>
      </c>
      <c r="C203" s="132">
        <v>0.8</v>
      </c>
      <c r="D203" s="133" t="s">
        <v>62</v>
      </c>
      <c r="E203" s="134">
        <v>13</v>
      </c>
      <c r="F203" s="135">
        <v>2</v>
      </c>
      <c r="G203" s="136">
        <f>ROUND((E203*F203),2)</f>
        <v>26</v>
      </c>
      <c r="H203" s="17" t="str">
        <f>F203&amp;" шт "</f>
        <v>2 шт </v>
      </c>
      <c r="I203" s="67"/>
      <c r="J203" s="91"/>
      <c r="K203" s="3"/>
      <c r="L203" s="3"/>
      <c r="M203" s="3"/>
      <c r="N203" s="24"/>
      <c r="O203" s="87"/>
    </row>
    <row r="204" spans="1:15" ht="12.75" customHeight="1">
      <c r="A204" s="323"/>
      <c r="B204" s="322" t="s">
        <v>64</v>
      </c>
      <c r="C204" s="132">
        <v>1.5</v>
      </c>
      <c r="D204" s="133" t="s">
        <v>62</v>
      </c>
      <c r="E204" s="134">
        <v>24</v>
      </c>
      <c r="F204" s="135">
        <v>1</v>
      </c>
      <c r="G204" s="136">
        <f>ROUND((E204*F204),2)</f>
        <v>24</v>
      </c>
      <c r="H204" s="17" t="str">
        <f>F204&amp;" шт "</f>
        <v>1 шт </v>
      </c>
      <c r="I204" s="67"/>
      <c r="J204" s="91"/>
      <c r="K204" s="22"/>
      <c r="L204" s="48"/>
      <c r="M204" s="3"/>
      <c r="N204" s="24"/>
      <c r="O204" s="100"/>
    </row>
    <row r="205" spans="1:15" ht="12.75" customHeight="1">
      <c r="A205" s="323"/>
      <c r="B205" s="322" t="s">
        <v>61</v>
      </c>
      <c r="C205" s="132">
        <v>2</v>
      </c>
      <c r="D205" s="133" t="s">
        <v>62</v>
      </c>
      <c r="E205" s="134">
        <v>32</v>
      </c>
      <c r="F205" s="135">
        <v>1</v>
      </c>
      <c r="G205" s="136">
        <f>ROUND((E205*F205),2)</f>
        <v>32</v>
      </c>
      <c r="H205" s="17" t="str">
        <f>F205&amp;" шт "</f>
        <v>1 шт </v>
      </c>
      <c r="I205" s="67"/>
      <c r="J205" s="91"/>
      <c r="K205" s="22"/>
      <c r="L205" s="48"/>
      <c r="M205" s="3"/>
      <c r="N205" s="24"/>
      <c r="O205" s="100"/>
    </row>
    <row r="206" spans="1:15" ht="12.75">
      <c r="A206" s="323"/>
      <c r="B206" s="322" t="s">
        <v>61</v>
      </c>
      <c r="C206" s="132">
        <v>3</v>
      </c>
      <c r="D206" s="133" t="s">
        <v>62</v>
      </c>
      <c r="E206" s="134">
        <v>48</v>
      </c>
      <c r="F206" s="135">
        <v>1</v>
      </c>
      <c r="G206" s="136">
        <f>ROUND((E206*F206),2)</f>
        <v>48</v>
      </c>
      <c r="H206" s="17" t="str">
        <f>F206&amp;" шт "</f>
        <v>1 шт </v>
      </c>
      <c r="I206" s="67"/>
      <c r="J206" s="91"/>
      <c r="K206" s="48"/>
      <c r="L206" s="3"/>
      <c r="M206" s="3"/>
      <c r="N206" s="24"/>
      <c r="O206" s="138"/>
    </row>
    <row r="207" spans="1:14" ht="12.75">
      <c r="A207" s="323"/>
      <c r="B207" s="324"/>
      <c r="C207" s="140"/>
      <c r="D207" s="33"/>
      <c r="E207" s="141"/>
      <c r="F207" s="7"/>
      <c r="G207" s="33"/>
      <c r="H207" s="65"/>
      <c r="I207" s="65"/>
      <c r="J207" s="3"/>
      <c r="K207" s="3"/>
      <c r="L207" s="3"/>
      <c r="M207" s="3"/>
      <c r="N207" s="3"/>
    </row>
    <row r="208" spans="1:15" ht="12.75">
      <c r="A208" s="323"/>
      <c r="B208" s="322" t="s">
        <v>42</v>
      </c>
      <c r="C208" s="142">
        <v>19</v>
      </c>
      <c r="D208" s="33" t="s">
        <v>65</v>
      </c>
      <c r="E208" s="143">
        <v>6.2</v>
      </c>
      <c r="F208" s="7">
        <v>2</v>
      </c>
      <c r="G208" s="136">
        <f>ROUND((E208*F208),2)</f>
        <v>12.4</v>
      </c>
      <c r="H208" s="17" t="str">
        <f>F208&amp;" шт "</f>
        <v>2 шт </v>
      </c>
      <c r="I208" s="65"/>
      <c r="J208" s="91"/>
      <c r="K208" s="3"/>
      <c r="L208" s="48"/>
      <c r="M208" s="3"/>
      <c r="N208" s="24"/>
      <c r="O208" s="94"/>
    </row>
    <row r="209" spans="1:15" ht="12.75">
      <c r="A209" s="323"/>
      <c r="B209" s="322" t="s">
        <v>42</v>
      </c>
      <c r="C209" s="142">
        <v>30</v>
      </c>
      <c r="D209" s="33" t="s">
        <v>66</v>
      </c>
      <c r="E209" s="141">
        <v>24</v>
      </c>
      <c r="F209" s="7">
        <v>1</v>
      </c>
      <c r="G209" s="136">
        <f>ROUND((E209*F209+E210*F210),2)</f>
        <v>24</v>
      </c>
      <c r="H209" s="17" t="s">
        <v>67</v>
      </c>
      <c r="I209" s="65"/>
      <c r="J209" s="91"/>
      <c r="K209" s="3"/>
      <c r="L209" s="3"/>
      <c r="M209" s="3"/>
      <c r="N209" s="24"/>
      <c r="O209" s="144"/>
    </row>
    <row r="210" spans="1:15" ht="12.75">
      <c r="A210" s="323"/>
      <c r="B210" s="324"/>
      <c r="C210" s="142"/>
      <c r="D210" s="33"/>
      <c r="E210" s="141"/>
      <c r="F210" s="7"/>
      <c r="G210" s="33"/>
      <c r="H210" s="145"/>
      <c r="I210" s="65"/>
      <c r="J210" s="91"/>
      <c r="K210" s="3"/>
      <c r="L210" s="3"/>
      <c r="M210" s="3"/>
      <c r="N210" s="42"/>
      <c r="O210" s="61"/>
    </row>
    <row r="211" spans="1:15" s="3" customFormat="1" ht="12.75">
      <c r="A211" s="323"/>
      <c r="B211" s="324"/>
      <c r="C211" s="142"/>
      <c r="D211" s="33"/>
      <c r="E211" s="141"/>
      <c r="F211" s="7"/>
      <c r="G211" s="33"/>
      <c r="H211" s="65"/>
      <c r="I211" s="65"/>
      <c r="J211" s="91"/>
      <c r="N211" s="42"/>
      <c r="O211" s="50"/>
    </row>
    <row r="212" spans="1:17" ht="12.75">
      <c r="A212" s="325" t="s">
        <v>60</v>
      </c>
      <c r="B212" s="322" t="s">
        <v>12</v>
      </c>
      <c r="C212" s="146">
        <v>18</v>
      </c>
      <c r="D212" s="109" t="s">
        <v>68</v>
      </c>
      <c r="E212" s="147">
        <v>2.8</v>
      </c>
      <c r="F212" s="148">
        <v>1</v>
      </c>
      <c r="G212" s="136">
        <f>ROUND((E212*F212),2)</f>
        <v>2.8</v>
      </c>
      <c r="H212" s="17" t="str">
        <f>F212&amp;" шт "</f>
        <v>1 шт </v>
      </c>
      <c r="I212" s="145" t="s">
        <v>125</v>
      </c>
      <c r="J212" s="91"/>
      <c r="K212" s="22"/>
      <c r="L212" s="3"/>
      <c r="M212" s="149"/>
      <c r="N212" s="24"/>
      <c r="O212" s="150"/>
      <c r="Q212" s="151"/>
    </row>
    <row r="213" spans="1:17" ht="12.75">
      <c r="A213" s="326"/>
      <c r="B213" s="324"/>
      <c r="C213" s="142"/>
      <c r="D213" s="33"/>
      <c r="E213" s="141"/>
      <c r="F213" s="7"/>
      <c r="G213" s="136"/>
      <c r="H213" s="17"/>
      <c r="I213" s="145"/>
      <c r="J213" s="91"/>
      <c r="K213" s="3"/>
      <c r="L213" s="3"/>
      <c r="M213" s="3"/>
      <c r="N213" s="24"/>
      <c r="O213" s="95"/>
      <c r="Q213" s="151"/>
    </row>
    <row r="214" spans="1:17" ht="12.75">
      <c r="A214" s="326"/>
      <c r="B214" s="327" t="s">
        <v>40</v>
      </c>
      <c r="C214" s="249" t="s">
        <v>31</v>
      </c>
      <c r="D214" s="207" t="s">
        <v>14</v>
      </c>
      <c r="E214" s="250">
        <v>0.53</v>
      </c>
      <c r="F214" s="251">
        <v>2</v>
      </c>
      <c r="G214" s="250">
        <f>ROUND((E214*F214),2)</f>
        <v>1.06</v>
      </c>
      <c r="H214" s="27" t="str">
        <f>F214&amp;" шт "</f>
        <v>2 шт </v>
      </c>
      <c r="I214" s="145" t="s">
        <v>105</v>
      </c>
      <c r="J214" s="91"/>
      <c r="K214" s="3"/>
      <c r="L214" s="3"/>
      <c r="M214" s="3"/>
      <c r="N214" s="24"/>
      <c r="O214" s="95"/>
      <c r="Q214" s="151"/>
    </row>
    <row r="215" spans="1:17" ht="12.75">
      <c r="A215" s="326"/>
      <c r="B215" s="327" t="s">
        <v>40</v>
      </c>
      <c r="C215" s="249" t="s">
        <v>102</v>
      </c>
      <c r="D215" s="207" t="s">
        <v>103</v>
      </c>
      <c r="E215" s="250">
        <v>2</v>
      </c>
      <c r="F215" s="251">
        <v>1</v>
      </c>
      <c r="G215" s="250">
        <f>ROUND((E215*F215),2)</f>
        <v>2</v>
      </c>
      <c r="H215" s="27" t="str">
        <f>F215&amp;" шт "</f>
        <v>1 шт </v>
      </c>
      <c r="I215" s="145" t="s">
        <v>104</v>
      </c>
      <c r="J215" s="91"/>
      <c r="K215" s="3"/>
      <c r="L215" s="3"/>
      <c r="M215" s="3"/>
      <c r="N215" s="24"/>
      <c r="O215" s="95"/>
      <c r="Q215" s="151"/>
    </row>
    <row r="216" spans="1:15" ht="12.75">
      <c r="A216" s="328"/>
      <c r="B216" s="324"/>
      <c r="C216" s="142"/>
      <c r="D216" s="33"/>
      <c r="E216" s="141"/>
      <c r="F216" s="7"/>
      <c r="G216" s="33"/>
      <c r="H216" s="65"/>
      <c r="I216" s="65"/>
      <c r="K216" s="3"/>
      <c r="O216" s="61"/>
    </row>
    <row r="217" spans="1:15" ht="12.75">
      <c r="A217" s="329"/>
      <c r="B217" s="319"/>
      <c r="C217" s="152"/>
      <c r="D217" s="48"/>
      <c r="E217" s="153"/>
      <c r="F217" s="154"/>
      <c r="G217" s="48"/>
      <c r="H217" s="155"/>
      <c r="I217" s="155"/>
      <c r="K217" s="3"/>
      <c r="O217" s="61"/>
    </row>
    <row r="218" spans="1:11" ht="12.75">
      <c r="A218" s="330"/>
      <c r="B218" s="319"/>
      <c r="C218" s="156"/>
      <c r="D218" s="48"/>
      <c r="E218" s="153"/>
      <c r="F218" s="154"/>
      <c r="G218" s="48"/>
      <c r="H218" s="155"/>
      <c r="I218" s="155"/>
      <c r="K218" s="3"/>
    </row>
    <row r="219" spans="1:15" ht="12.75" customHeight="1">
      <c r="A219" s="331" t="s">
        <v>111</v>
      </c>
      <c r="B219" s="327" t="s">
        <v>24</v>
      </c>
      <c r="C219" s="253">
        <v>1.5</v>
      </c>
      <c r="D219" s="207" t="s">
        <v>62</v>
      </c>
      <c r="E219" s="252">
        <v>24</v>
      </c>
      <c r="F219" s="251">
        <v>2</v>
      </c>
      <c r="G219" s="250">
        <f>ROUND((E219*F219),2)</f>
        <v>48</v>
      </c>
      <c r="H219" s="27" t="str">
        <f>F219&amp;" шт "</f>
        <v>2 шт </v>
      </c>
      <c r="I219" s="157"/>
      <c r="J219" s="91"/>
      <c r="K219" s="3"/>
      <c r="L219" s="3"/>
      <c r="N219" s="24"/>
      <c r="O219" s="87"/>
    </row>
    <row r="220" spans="1:15" ht="12.75" customHeight="1">
      <c r="A220" s="332"/>
      <c r="B220" s="327" t="s">
        <v>24</v>
      </c>
      <c r="C220" s="249">
        <v>2</v>
      </c>
      <c r="D220" s="207" t="s">
        <v>62</v>
      </c>
      <c r="E220" s="252">
        <v>32</v>
      </c>
      <c r="F220" s="251">
        <v>1</v>
      </c>
      <c r="G220" s="250">
        <f>ROUND((E220*F220),2)</f>
        <v>32</v>
      </c>
      <c r="H220" s="27" t="str">
        <f>F220&amp;" шт "</f>
        <v>1 шт </v>
      </c>
      <c r="I220" s="157"/>
      <c r="J220" s="91"/>
      <c r="K220" s="3"/>
      <c r="L220" s="3"/>
      <c r="N220" s="24"/>
      <c r="O220" s="72"/>
    </row>
    <row r="221" spans="1:15" ht="12.75">
      <c r="A221" s="333"/>
      <c r="B221" s="319"/>
      <c r="C221" s="156"/>
      <c r="D221" s="48"/>
      <c r="E221" s="153"/>
      <c r="F221" s="154"/>
      <c r="G221" s="48"/>
      <c r="H221" s="155"/>
      <c r="I221" s="158"/>
      <c r="J221" s="91"/>
      <c r="K221" s="3"/>
      <c r="L221" s="3"/>
      <c r="M221" s="3"/>
      <c r="N221" s="24"/>
      <c r="O221" s="3"/>
    </row>
    <row r="222" spans="1:15" ht="12.75">
      <c r="A222" s="334"/>
      <c r="B222" s="319"/>
      <c r="C222" s="156"/>
      <c r="D222" s="48"/>
      <c r="E222" s="153"/>
      <c r="F222" s="154"/>
      <c r="G222" s="48"/>
      <c r="H222" s="155"/>
      <c r="I222" s="158"/>
      <c r="J222" s="91"/>
      <c r="K222" s="3"/>
      <c r="L222" s="3"/>
      <c r="M222" s="3"/>
      <c r="N222" s="24"/>
      <c r="O222" s="3"/>
    </row>
    <row r="223" spans="1:15" ht="12.75">
      <c r="A223" s="335" t="s">
        <v>69</v>
      </c>
      <c r="B223" s="336" t="s">
        <v>70</v>
      </c>
      <c r="C223" s="253" t="s">
        <v>71</v>
      </c>
      <c r="D223" s="207"/>
      <c r="E223" s="252"/>
      <c r="F223" s="251">
        <v>200</v>
      </c>
      <c r="G223" s="207"/>
      <c r="H223" s="145"/>
      <c r="I223" s="145" t="s">
        <v>72</v>
      </c>
      <c r="J223" s="91"/>
      <c r="K223" s="3"/>
      <c r="L223" s="3"/>
      <c r="M223" s="3"/>
      <c r="N223" s="24"/>
      <c r="O223" s="3"/>
    </row>
    <row r="224" spans="1:15" ht="12.75">
      <c r="A224" s="334"/>
      <c r="B224" s="337"/>
      <c r="C224" s="160"/>
      <c r="D224" s="159"/>
      <c r="E224" s="161"/>
      <c r="F224" s="162"/>
      <c r="G224" s="159"/>
      <c r="H224" s="163"/>
      <c r="I224" s="164"/>
      <c r="J224" s="91"/>
      <c r="K224" s="3"/>
      <c r="L224" s="3"/>
      <c r="M224" s="3"/>
      <c r="N224" s="24"/>
      <c r="O224" s="3"/>
    </row>
    <row r="225" spans="1:15" ht="12.75">
      <c r="A225" s="331" t="s">
        <v>69</v>
      </c>
      <c r="B225" s="337"/>
      <c r="C225" s="140"/>
      <c r="D225" s="159"/>
      <c r="E225" s="141"/>
      <c r="F225" s="162"/>
      <c r="G225" s="33"/>
      <c r="H225" s="163"/>
      <c r="I225" s="157"/>
      <c r="J225" s="91"/>
      <c r="K225" s="3"/>
      <c r="L225" s="3"/>
      <c r="M225" s="3"/>
      <c r="N225" s="24"/>
      <c r="O225" s="3"/>
    </row>
    <row r="226" spans="1:15" ht="12.75">
      <c r="A226" s="338"/>
      <c r="B226" s="339" t="s">
        <v>73</v>
      </c>
      <c r="C226" s="221" t="s">
        <v>74</v>
      </c>
      <c r="D226" s="216"/>
      <c r="E226" s="222"/>
      <c r="F226" s="219">
        <v>3</v>
      </c>
      <c r="G226" s="25"/>
      <c r="H226" s="219" t="s">
        <v>59</v>
      </c>
      <c r="I226" s="262" t="s">
        <v>75</v>
      </c>
      <c r="J226" s="165"/>
      <c r="K226" s="3"/>
      <c r="L226" s="3"/>
      <c r="M226" s="3"/>
      <c r="N226" s="24"/>
      <c r="O226" s="3"/>
    </row>
    <row r="227" spans="1:15" ht="12.75">
      <c r="A227" s="338"/>
      <c r="B227" s="337"/>
      <c r="C227" s="166"/>
      <c r="D227" s="159"/>
      <c r="E227" s="167"/>
      <c r="F227" s="162"/>
      <c r="G227" s="114"/>
      <c r="H227" s="163"/>
      <c r="I227" s="168"/>
      <c r="J227" s="91"/>
      <c r="K227" s="3"/>
      <c r="L227" s="3"/>
      <c r="M227" s="3"/>
      <c r="N227" s="24"/>
      <c r="O227" s="3"/>
    </row>
    <row r="228" spans="1:15" ht="12.75" customHeight="1">
      <c r="A228" s="338"/>
      <c r="B228" s="340" t="s">
        <v>12</v>
      </c>
      <c r="C228" s="68">
        <v>3</v>
      </c>
      <c r="D228" s="41" t="s">
        <v>76</v>
      </c>
      <c r="E228" s="169">
        <v>0.24</v>
      </c>
      <c r="F228" s="17">
        <v>24</v>
      </c>
      <c r="G228" s="136">
        <f aca="true" t="shared" si="11" ref="G228:G234">ROUND((E228*F228),2)</f>
        <v>5.76</v>
      </c>
      <c r="H228" s="17" t="str">
        <f aca="true" t="shared" si="12" ref="H228:H234">F228&amp;" шт "</f>
        <v>24 шт </v>
      </c>
      <c r="I228" s="170" t="s">
        <v>126</v>
      </c>
      <c r="J228" s="47"/>
      <c r="K228" s="97"/>
      <c r="L228" s="3"/>
      <c r="M228" s="3"/>
      <c r="N228" s="42"/>
      <c r="O228" s="144"/>
    </row>
    <row r="229" spans="1:15" ht="12.75" customHeight="1">
      <c r="A229" s="338"/>
      <c r="B229" s="340" t="s">
        <v>12</v>
      </c>
      <c r="C229" s="68">
        <v>4</v>
      </c>
      <c r="D229" s="41" t="s">
        <v>14</v>
      </c>
      <c r="E229" s="169">
        <v>0.3</v>
      </c>
      <c r="F229" s="17">
        <v>20</v>
      </c>
      <c r="G229" s="136">
        <f t="shared" si="11"/>
        <v>6</v>
      </c>
      <c r="H229" s="17" t="str">
        <f t="shared" si="12"/>
        <v>20 шт </v>
      </c>
      <c r="I229" s="170" t="s">
        <v>127</v>
      </c>
      <c r="J229" s="47"/>
      <c r="K229" s="97"/>
      <c r="L229" s="3"/>
      <c r="M229" s="3"/>
      <c r="N229" s="42"/>
      <c r="O229" s="144"/>
    </row>
    <row r="230" spans="1:15" ht="12.75" customHeight="1">
      <c r="A230" s="338"/>
      <c r="B230" s="340" t="s">
        <v>12</v>
      </c>
      <c r="C230" s="68">
        <v>5</v>
      </c>
      <c r="D230" s="41" t="s">
        <v>56</v>
      </c>
      <c r="E230" s="45">
        <v>0.6</v>
      </c>
      <c r="F230" s="17">
        <v>2</v>
      </c>
      <c r="G230" s="136">
        <f t="shared" si="11"/>
        <v>1.2</v>
      </c>
      <c r="H230" s="17" t="str">
        <f t="shared" si="12"/>
        <v>2 шт </v>
      </c>
      <c r="I230" s="170" t="s">
        <v>128</v>
      </c>
      <c r="J230" s="3"/>
      <c r="K230" s="97"/>
      <c r="L230" s="3"/>
      <c r="M230" s="3"/>
      <c r="N230" s="42"/>
      <c r="O230" s="95"/>
    </row>
    <row r="231" spans="1:15" ht="12.75" customHeight="1">
      <c r="A231" s="338"/>
      <c r="B231" s="340" t="s">
        <v>12</v>
      </c>
      <c r="C231" s="68">
        <v>6</v>
      </c>
      <c r="D231" s="41" t="s">
        <v>14</v>
      </c>
      <c r="E231" s="45">
        <v>0.67</v>
      </c>
      <c r="F231" s="17">
        <v>15</v>
      </c>
      <c r="G231" s="289">
        <f t="shared" si="11"/>
        <v>10.05</v>
      </c>
      <c r="H231" s="17" t="str">
        <f t="shared" si="12"/>
        <v>15 шт </v>
      </c>
      <c r="I231" s="170" t="s">
        <v>129</v>
      </c>
      <c r="J231" s="3"/>
      <c r="K231" s="97"/>
      <c r="L231" s="3"/>
      <c r="M231" s="3"/>
      <c r="N231" s="42"/>
      <c r="O231" s="95"/>
    </row>
    <row r="232" spans="1:15" ht="12.75" customHeight="1">
      <c r="A232" s="338"/>
      <c r="B232" s="340" t="s">
        <v>12</v>
      </c>
      <c r="C232" s="68">
        <v>8</v>
      </c>
      <c r="D232" s="41" t="s">
        <v>14</v>
      </c>
      <c r="E232" s="45">
        <v>1.24</v>
      </c>
      <c r="F232" s="17">
        <v>3</v>
      </c>
      <c r="G232" s="289">
        <f t="shared" si="11"/>
        <v>3.72</v>
      </c>
      <c r="H232" s="17" t="str">
        <f t="shared" si="12"/>
        <v>3 шт </v>
      </c>
      <c r="I232" s="170" t="s">
        <v>129</v>
      </c>
      <c r="J232" s="3"/>
      <c r="K232" s="97"/>
      <c r="L232" s="3"/>
      <c r="M232" s="3"/>
      <c r="N232" s="42"/>
      <c r="O232" s="95"/>
    </row>
    <row r="233" spans="1:15" ht="12.75">
      <c r="A233" s="338"/>
      <c r="B233" s="340" t="s">
        <v>12</v>
      </c>
      <c r="C233" s="68">
        <v>10</v>
      </c>
      <c r="D233" s="41" t="s">
        <v>14</v>
      </c>
      <c r="E233" s="45">
        <v>1.92</v>
      </c>
      <c r="F233" s="17">
        <v>3</v>
      </c>
      <c r="G233" s="289">
        <f t="shared" si="11"/>
        <v>5.76</v>
      </c>
      <c r="H233" s="17" t="str">
        <f t="shared" si="12"/>
        <v>3 шт </v>
      </c>
      <c r="I233" s="170" t="s">
        <v>129</v>
      </c>
      <c r="J233" s="3"/>
      <c r="K233" s="97"/>
      <c r="L233" s="3"/>
      <c r="M233" s="3"/>
      <c r="N233" s="3"/>
      <c r="O233" s="171"/>
    </row>
    <row r="234" spans="1:15" ht="12.75">
      <c r="A234" s="338"/>
      <c r="B234" s="340" t="s">
        <v>12</v>
      </c>
      <c r="C234" s="68">
        <v>12</v>
      </c>
      <c r="D234" s="41" t="s">
        <v>56</v>
      </c>
      <c r="E234" s="45">
        <v>3.8</v>
      </c>
      <c r="F234" s="17">
        <v>5</v>
      </c>
      <c r="G234" s="289">
        <f t="shared" si="11"/>
        <v>19</v>
      </c>
      <c r="H234" s="17" t="str">
        <f t="shared" si="12"/>
        <v>5 шт </v>
      </c>
      <c r="I234" s="170" t="s">
        <v>129</v>
      </c>
      <c r="J234" s="3"/>
      <c r="K234" s="97"/>
      <c r="L234" s="3"/>
      <c r="M234" s="3"/>
      <c r="N234" s="3"/>
      <c r="O234" s="171"/>
    </row>
    <row r="235" spans="1:15" ht="12.75">
      <c r="A235" s="338"/>
      <c r="B235" s="340" t="s">
        <v>12</v>
      </c>
      <c r="C235" s="68">
        <v>14</v>
      </c>
      <c r="D235" s="41" t="s">
        <v>77</v>
      </c>
      <c r="E235" s="45">
        <v>3.8</v>
      </c>
      <c r="F235" s="17">
        <v>1</v>
      </c>
      <c r="G235" s="289">
        <f>ROUND((E235*F235+E236*F236),2)</f>
        <v>8.8</v>
      </c>
      <c r="H235" s="176" t="str">
        <f>ROUND((F235+F236),2)&amp;" шт "</f>
        <v>2 шт </v>
      </c>
      <c r="I235" s="170" t="s">
        <v>129</v>
      </c>
      <c r="J235" s="3"/>
      <c r="K235" s="91"/>
      <c r="L235" s="3"/>
      <c r="M235" s="3"/>
      <c r="N235" s="42"/>
      <c r="O235" s="94"/>
    </row>
    <row r="236" spans="1:15" ht="12.75">
      <c r="A236" s="338"/>
      <c r="B236" s="340"/>
      <c r="C236" s="68"/>
      <c r="D236" s="41" t="s">
        <v>56</v>
      </c>
      <c r="E236" s="45">
        <v>5</v>
      </c>
      <c r="F236" s="17">
        <v>1</v>
      </c>
      <c r="G236" s="136"/>
      <c r="H236" s="17"/>
      <c r="I236" s="170"/>
      <c r="J236" s="3"/>
      <c r="K236" s="91"/>
      <c r="L236" s="3"/>
      <c r="M236" s="3"/>
      <c r="N236" s="42"/>
      <c r="O236" s="94"/>
    </row>
    <row r="237" spans="1:15" ht="12.75" customHeight="1">
      <c r="A237" s="338"/>
      <c r="B237" s="340" t="s">
        <v>12</v>
      </c>
      <c r="C237" s="68">
        <v>16</v>
      </c>
      <c r="D237" s="41" t="s">
        <v>14</v>
      </c>
      <c r="E237" s="45">
        <v>5</v>
      </c>
      <c r="F237" s="17">
        <v>4</v>
      </c>
      <c r="G237" s="136">
        <f aca="true" t="shared" si="13" ref="G237:G242">ROUND((E237*F237),2)</f>
        <v>20</v>
      </c>
      <c r="H237" s="17" t="str">
        <f aca="true" t="shared" si="14" ref="H237:H242">F237&amp;" шт "</f>
        <v>4 шт </v>
      </c>
      <c r="I237" s="170" t="s">
        <v>129</v>
      </c>
      <c r="J237" s="3"/>
      <c r="K237" s="91"/>
      <c r="L237" s="3"/>
      <c r="M237" s="3"/>
      <c r="N237" s="42"/>
      <c r="O237" s="61"/>
    </row>
    <row r="238" spans="1:15" ht="12.75">
      <c r="A238" s="338"/>
      <c r="B238" s="340" t="s">
        <v>12</v>
      </c>
      <c r="C238" s="68">
        <v>18</v>
      </c>
      <c r="D238" s="41" t="s">
        <v>78</v>
      </c>
      <c r="E238" s="16">
        <v>6.25</v>
      </c>
      <c r="F238" s="17">
        <v>4</v>
      </c>
      <c r="G238" s="136">
        <f t="shared" si="13"/>
        <v>25</v>
      </c>
      <c r="H238" s="17" t="str">
        <f t="shared" si="14"/>
        <v>4 шт </v>
      </c>
      <c r="I238" s="170" t="s">
        <v>129</v>
      </c>
      <c r="J238" s="3"/>
      <c r="K238" s="97"/>
      <c r="L238" s="3"/>
      <c r="M238" s="3"/>
      <c r="N238" s="42"/>
      <c r="O238" s="94"/>
    </row>
    <row r="239" spans="1:15" ht="12.75">
      <c r="A239" s="338"/>
      <c r="B239" s="340" t="s">
        <v>12</v>
      </c>
      <c r="C239" s="68">
        <v>20</v>
      </c>
      <c r="D239" s="41" t="s">
        <v>14</v>
      </c>
      <c r="E239" s="16">
        <v>7.7</v>
      </c>
      <c r="F239" s="17">
        <v>2</v>
      </c>
      <c r="G239" s="136">
        <f t="shared" si="13"/>
        <v>15.4</v>
      </c>
      <c r="H239" s="17" t="str">
        <f t="shared" si="14"/>
        <v>2 шт </v>
      </c>
      <c r="I239" s="170" t="s">
        <v>129</v>
      </c>
      <c r="J239" s="3"/>
      <c r="K239" s="91"/>
      <c r="L239" s="3"/>
      <c r="M239" s="3"/>
      <c r="N239" s="42"/>
      <c r="O239" s="95"/>
    </row>
    <row r="240" spans="1:15" ht="12.75">
      <c r="A240" s="338"/>
      <c r="B240" s="340" t="s">
        <v>12</v>
      </c>
      <c r="C240" s="68">
        <v>30</v>
      </c>
      <c r="D240" s="41" t="s">
        <v>56</v>
      </c>
      <c r="E240" s="45">
        <v>23</v>
      </c>
      <c r="F240" s="17">
        <v>1</v>
      </c>
      <c r="G240" s="136">
        <f t="shared" si="13"/>
        <v>23</v>
      </c>
      <c r="H240" s="17" t="str">
        <f t="shared" si="14"/>
        <v>1 шт </v>
      </c>
      <c r="I240" s="170" t="s">
        <v>129</v>
      </c>
      <c r="J240" s="3"/>
      <c r="K240" s="91"/>
      <c r="L240" s="3"/>
      <c r="M240" s="3"/>
      <c r="N240" s="42"/>
      <c r="O240" s="94"/>
    </row>
    <row r="241" spans="1:15" ht="12.75" hidden="1">
      <c r="A241" s="338"/>
      <c r="B241" s="340" t="s">
        <v>12</v>
      </c>
      <c r="C241" s="172">
        <v>40</v>
      </c>
      <c r="D241" s="173" t="s">
        <v>16</v>
      </c>
      <c r="E241" s="34">
        <v>20</v>
      </c>
      <c r="F241" s="35">
        <v>1</v>
      </c>
      <c r="G241" s="174">
        <f t="shared" si="13"/>
        <v>20</v>
      </c>
      <c r="H241" s="35" t="str">
        <f t="shared" si="14"/>
        <v>1 шт </v>
      </c>
      <c r="I241" s="170" t="s">
        <v>129</v>
      </c>
      <c r="J241" s="3"/>
      <c r="K241" s="91"/>
      <c r="L241" s="3"/>
      <c r="M241" s="3"/>
      <c r="N241" s="42"/>
      <c r="O241" s="171"/>
    </row>
    <row r="242" spans="1:15" ht="12.75">
      <c r="A242" s="338"/>
      <c r="B242" s="340" t="s">
        <v>12</v>
      </c>
      <c r="C242" s="68">
        <v>40</v>
      </c>
      <c r="D242" s="41" t="s">
        <v>108</v>
      </c>
      <c r="E242" s="16">
        <v>10.5</v>
      </c>
      <c r="F242" s="17">
        <v>1</v>
      </c>
      <c r="G242" s="136">
        <f t="shared" si="13"/>
        <v>10.5</v>
      </c>
      <c r="H242" s="17" t="str">
        <f t="shared" si="14"/>
        <v>1 шт </v>
      </c>
      <c r="I242" s="170" t="s">
        <v>129</v>
      </c>
      <c r="J242" s="3"/>
      <c r="K242" s="91"/>
      <c r="L242" s="3"/>
      <c r="M242" s="3"/>
      <c r="N242" s="42"/>
      <c r="O242" s="171"/>
    </row>
    <row r="243" spans="1:15" ht="12.75">
      <c r="A243" s="338"/>
      <c r="B243" s="340"/>
      <c r="C243" s="68"/>
      <c r="D243" s="41"/>
      <c r="E243" s="16"/>
      <c r="F243" s="17"/>
      <c r="G243" s="41"/>
      <c r="H243" s="69"/>
      <c r="I243" s="175"/>
      <c r="K243" s="44"/>
      <c r="O243" s="94"/>
    </row>
    <row r="244" spans="1:15" ht="12.75">
      <c r="A244" s="338"/>
      <c r="B244" s="340" t="s">
        <v>79</v>
      </c>
      <c r="C244" s="68">
        <v>8</v>
      </c>
      <c r="D244" s="41" t="s">
        <v>76</v>
      </c>
      <c r="E244" s="16">
        <v>2</v>
      </c>
      <c r="F244" s="17">
        <v>1</v>
      </c>
      <c r="G244" s="136">
        <f>ROUND((E244*F244),2)</f>
        <v>2</v>
      </c>
      <c r="H244" s="17" t="str">
        <f>F244&amp;" шт "</f>
        <v>1 шт </v>
      </c>
      <c r="I244" s="65" t="s">
        <v>130</v>
      </c>
      <c r="K244" s="91"/>
      <c r="O244" s="94"/>
    </row>
    <row r="245" spans="1:15" ht="12.75">
      <c r="A245" s="338"/>
      <c r="B245" s="340"/>
      <c r="C245" s="68"/>
      <c r="D245" s="41"/>
      <c r="E245" s="16"/>
      <c r="F245" s="17"/>
      <c r="G245" s="41"/>
      <c r="H245" s="69"/>
      <c r="I245" s="175"/>
      <c r="K245" s="44"/>
      <c r="O245" s="94"/>
    </row>
    <row r="246" spans="1:15" ht="12.75" customHeight="1">
      <c r="A246" s="338"/>
      <c r="B246" s="340" t="s">
        <v>42</v>
      </c>
      <c r="C246" s="68">
        <v>24</v>
      </c>
      <c r="D246" s="41" t="s">
        <v>76</v>
      </c>
      <c r="E246" s="16">
        <v>16</v>
      </c>
      <c r="F246" s="17">
        <v>1</v>
      </c>
      <c r="G246" s="289">
        <f>ROUND((E246*F246),2)</f>
        <v>16</v>
      </c>
      <c r="H246" s="17" t="str">
        <f>F246&amp;" шт "</f>
        <v>1 шт </v>
      </c>
      <c r="I246" s="65" t="s">
        <v>130</v>
      </c>
      <c r="J246" s="3"/>
      <c r="K246" s="91"/>
      <c r="L246" s="3"/>
      <c r="M246" s="3"/>
      <c r="N246" s="18"/>
      <c r="O246" s="94"/>
    </row>
    <row r="247" spans="1:15" ht="12.75" customHeight="1">
      <c r="A247" s="338"/>
      <c r="B247" s="340" t="s">
        <v>42</v>
      </c>
      <c r="C247" s="68">
        <v>27</v>
      </c>
      <c r="D247" s="41" t="s">
        <v>81</v>
      </c>
      <c r="E247" s="16">
        <v>10.6</v>
      </c>
      <c r="F247" s="17">
        <v>1</v>
      </c>
      <c r="G247" s="136">
        <f>ROUND((E247*F247+E248*F248),2)</f>
        <v>31.7</v>
      </c>
      <c r="H247" s="176" t="str">
        <f>ROUND((F247+F248),2)&amp;" шт "</f>
        <v>2 шт </v>
      </c>
      <c r="I247" s="65" t="s">
        <v>130</v>
      </c>
      <c r="J247" s="3"/>
      <c r="K247" s="91"/>
      <c r="L247" s="3"/>
      <c r="M247" s="3"/>
      <c r="N247" s="18"/>
      <c r="O247" s="150"/>
    </row>
    <row r="248" spans="1:15" ht="12.75" customHeight="1">
      <c r="A248" s="338"/>
      <c r="B248" s="340"/>
      <c r="C248" s="68"/>
      <c r="D248" s="41" t="s">
        <v>76</v>
      </c>
      <c r="E248" s="16">
        <v>21.1</v>
      </c>
      <c r="F248" s="17">
        <v>1</v>
      </c>
      <c r="G248" s="136"/>
      <c r="H248" s="17"/>
      <c r="I248" s="65" t="s">
        <v>130</v>
      </c>
      <c r="J248" s="3"/>
      <c r="K248" s="91"/>
      <c r="L248" s="3"/>
      <c r="M248" s="3"/>
      <c r="N248" s="18"/>
      <c r="O248" s="150"/>
    </row>
    <row r="249" spans="1:15" ht="12.75" customHeight="1" hidden="1">
      <c r="A249" s="338"/>
      <c r="B249" s="340" t="s">
        <v>42</v>
      </c>
      <c r="C249" s="177">
        <v>30</v>
      </c>
      <c r="D249" s="108" t="s">
        <v>80</v>
      </c>
      <c r="E249" s="31">
        <v>25.6</v>
      </c>
      <c r="F249" s="32">
        <v>1</v>
      </c>
      <c r="G249" s="137">
        <f>ROUND((E249*F249),2)</f>
        <v>25.6</v>
      </c>
      <c r="H249" s="32" t="str">
        <f>F249&amp;" шт "</f>
        <v>1 шт </v>
      </c>
      <c r="I249" s="65" t="s">
        <v>130</v>
      </c>
      <c r="J249" s="3"/>
      <c r="K249" s="91"/>
      <c r="L249" s="3"/>
      <c r="M249" s="3"/>
      <c r="N249" s="18"/>
      <c r="O249" s="144"/>
    </row>
    <row r="250" spans="1:15" ht="12.75">
      <c r="A250" s="338"/>
      <c r="B250" s="340" t="s">
        <v>42</v>
      </c>
      <c r="C250" s="68">
        <v>32</v>
      </c>
      <c r="D250" s="41" t="s">
        <v>14</v>
      </c>
      <c r="E250" s="16">
        <v>21.4</v>
      </c>
      <c r="F250" s="17">
        <v>2</v>
      </c>
      <c r="G250" s="136">
        <f>ROUND((E250*F250+E251*F251),2)</f>
        <v>42.8</v>
      </c>
      <c r="H250" s="176" t="str">
        <f>ROUND((F250+F251),2)&amp;" шт "</f>
        <v>2 шт </v>
      </c>
      <c r="I250" s="65" t="s">
        <v>130</v>
      </c>
      <c r="J250" s="3"/>
      <c r="K250" s="91"/>
      <c r="L250" s="3"/>
      <c r="M250" s="3"/>
      <c r="N250" s="3"/>
      <c r="O250" s="150"/>
    </row>
    <row r="251" spans="1:15" ht="12.75">
      <c r="A251" s="338"/>
      <c r="B251" s="340"/>
      <c r="C251" s="68"/>
      <c r="D251" s="41"/>
      <c r="E251" s="16"/>
      <c r="F251" s="17"/>
      <c r="G251" s="41"/>
      <c r="H251" s="69"/>
      <c r="I251" s="65"/>
      <c r="J251" s="3"/>
      <c r="K251" s="91"/>
      <c r="L251" s="3"/>
      <c r="M251" s="3"/>
      <c r="N251" s="18"/>
      <c r="O251" s="94"/>
    </row>
    <row r="252" spans="1:15" ht="12.75">
      <c r="A252" s="338"/>
      <c r="B252" s="340" t="s">
        <v>42</v>
      </c>
      <c r="C252" s="68">
        <v>36</v>
      </c>
      <c r="D252" s="41" t="s">
        <v>82</v>
      </c>
      <c r="E252" s="16">
        <v>25.2</v>
      </c>
      <c r="F252" s="17">
        <v>1</v>
      </c>
      <c r="G252" s="136">
        <f>ROUND((E252*F252+E253*F253),2)</f>
        <v>52.8</v>
      </c>
      <c r="H252" s="176" t="str">
        <f>ROUND((F252+F253),2)&amp;" шт "</f>
        <v>2 шт </v>
      </c>
      <c r="I252" s="65" t="s">
        <v>130</v>
      </c>
      <c r="J252" s="3"/>
      <c r="K252" s="91"/>
      <c r="L252" s="3"/>
      <c r="M252" s="3"/>
      <c r="N252" s="3"/>
      <c r="O252" s="87"/>
    </row>
    <row r="253" spans="1:15" ht="12.75">
      <c r="A253" s="341"/>
      <c r="B253" s="340"/>
      <c r="C253" s="68">
        <v>36</v>
      </c>
      <c r="D253" s="41" t="s">
        <v>83</v>
      </c>
      <c r="E253" s="16">
        <v>27.6</v>
      </c>
      <c r="F253" s="17">
        <v>1</v>
      </c>
      <c r="G253" s="41"/>
      <c r="H253" s="69"/>
      <c r="I253" s="65" t="s">
        <v>130</v>
      </c>
      <c r="J253" s="3"/>
      <c r="K253" s="91"/>
      <c r="L253" s="3"/>
      <c r="M253" s="3"/>
      <c r="N253" s="18"/>
      <c r="O253" s="94"/>
    </row>
    <row r="254" spans="1:2" ht="12.75">
      <c r="A254" s="342"/>
      <c r="B254" s="342"/>
    </row>
    <row r="255" spans="1:8" ht="12.75">
      <c r="A255" s="342"/>
      <c r="B255" s="342"/>
      <c r="G255" s="110"/>
      <c r="H255" s="110"/>
    </row>
    <row r="256" spans="1:15" ht="12.75">
      <c r="A256" s="343"/>
      <c r="B256" s="319"/>
      <c r="C256" s="178"/>
      <c r="D256" s="48"/>
      <c r="E256" s="153"/>
      <c r="F256" s="154"/>
      <c r="G256" s="48"/>
      <c r="H256" s="149"/>
      <c r="I256" s="155"/>
      <c r="J256" s="3"/>
      <c r="K256" s="91"/>
      <c r="L256" s="3"/>
      <c r="M256" s="3"/>
      <c r="N256" s="24"/>
      <c r="O256" s="95"/>
    </row>
    <row r="257" spans="1:14" ht="13.5" thickBot="1">
      <c r="A257" s="344"/>
      <c r="B257" s="345"/>
      <c r="C257" s="295"/>
      <c r="D257" s="179"/>
      <c r="E257" s="296"/>
      <c r="F257" s="296"/>
      <c r="G257" s="179"/>
      <c r="H257" s="181"/>
      <c r="I257" s="297"/>
      <c r="J257" s="3"/>
      <c r="K257" s="3"/>
      <c r="L257" s="3"/>
      <c r="M257" s="3"/>
      <c r="N257" s="24"/>
    </row>
    <row r="258" spans="1:15" ht="12.75">
      <c r="A258" s="346"/>
      <c r="B258" s="347" t="s">
        <v>12</v>
      </c>
      <c r="C258" s="290">
        <v>8</v>
      </c>
      <c r="D258" s="114" t="s">
        <v>85</v>
      </c>
      <c r="E258" s="167">
        <v>1.5</v>
      </c>
      <c r="F258" s="291">
        <v>9</v>
      </c>
      <c r="G258" s="292">
        <f>ROUND((E258*F258),2)</f>
        <v>13.5</v>
      </c>
      <c r="H258" s="293" t="str">
        <f>F258&amp;" шт "</f>
        <v>9 шт </v>
      </c>
      <c r="I258" s="294" t="s">
        <v>131</v>
      </c>
      <c r="J258" s="3"/>
      <c r="K258" s="3"/>
      <c r="L258" s="3"/>
      <c r="M258" s="3"/>
      <c r="N258" s="24"/>
      <c r="O258" s="139"/>
    </row>
    <row r="259" spans="1:15" ht="12.75">
      <c r="A259" s="348" t="s">
        <v>84</v>
      </c>
      <c r="B259" s="324" t="s">
        <v>12</v>
      </c>
      <c r="C259" s="182">
        <v>65</v>
      </c>
      <c r="D259" s="33" t="s">
        <v>94</v>
      </c>
      <c r="E259" s="141">
        <v>70</v>
      </c>
      <c r="F259" s="7">
        <v>1</v>
      </c>
      <c r="G259" s="136">
        <f>ROUND((E259*F259),2)</f>
        <v>70</v>
      </c>
      <c r="H259" s="17" t="str">
        <f>F259&amp;" шт "</f>
        <v>1 шт </v>
      </c>
      <c r="I259" s="183" t="s">
        <v>132</v>
      </c>
      <c r="J259" s="3"/>
      <c r="K259" s="91"/>
      <c r="L259" s="3"/>
      <c r="M259" s="3"/>
      <c r="N259" s="24"/>
      <c r="O259" s="138"/>
    </row>
    <row r="260" spans="1:15" ht="13.5" thickBot="1">
      <c r="A260" s="349"/>
      <c r="B260" s="350" t="s">
        <v>12</v>
      </c>
      <c r="C260" s="184">
        <v>80</v>
      </c>
      <c r="D260" s="185" t="s">
        <v>86</v>
      </c>
      <c r="E260" s="186">
        <v>85</v>
      </c>
      <c r="F260" s="187">
        <v>1</v>
      </c>
      <c r="G260" s="188">
        <f>ROUND((E260*F260),2)</f>
        <v>85</v>
      </c>
      <c r="H260" s="189" t="str">
        <f>F260&amp;" шт "</f>
        <v>1 шт </v>
      </c>
      <c r="I260" s="190" t="s">
        <v>132</v>
      </c>
      <c r="J260" s="3"/>
      <c r="K260" s="91"/>
      <c r="L260" s="3"/>
      <c r="M260" s="3"/>
      <c r="N260" s="24"/>
      <c r="O260" s="191"/>
    </row>
    <row r="261" spans="1:15" ht="12.75">
      <c r="A261" s="180"/>
      <c r="B261" s="48"/>
      <c r="C261" s="178"/>
      <c r="D261" s="48"/>
      <c r="E261" s="153"/>
      <c r="F261" s="154"/>
      <c r="G261" s="192"/>
      <c r="H261" s="193"/>
      <c r="I261" s="155"/>
      <c r="J261" s="3"/>
      <c r="K261" s="91"/>
      <c r="L261" s="3"/>
      <c r="M261" s="3"/>
      <c r="N261" s="24"/>
      <c r="O261" s="191"/>
    </row>
    <row r="262" spans="1:14" ht="12.75">
      <c r="A262" s="110"/>
      <c r="B262" s="48"/>
      <c r="C262" s="48"/>
      <c r="D262" s="48"/>
      <c r="E262" s="48"/>
      <c r="F262" s="48"/>
      <c r="G262" s="48"/>
      <c r="H262" s="194"/>
      <c r="I262" s="48"/>
      <c r="J262" s="3"/>
      <c r="K262" s="91"/>
      <c r="L262" s="3"/>
      <c r="M262" s="3"/>
      <c r="N262" s="3"/>
    </row>
    <row r="263" spans="1:18" ht="12.75">
      <c r="A263" s="71"/>
      <c r="B263" s="48"/>
      <c r="C263" s="48"/>
      <c r="D263" s="154"/>
      <c r="E263" s="48"/>
      <c r="F263" s="48"/>
      <c r="G263" s="48"/>
      <c r="H263" s="48"/>
      <c r="I263" s="154"/>
      <c r="J263" s="3"/>
      <c r="K263" s="3"/>
      <c r="L263" s="3"/>
      <c r="N263" s="119"/>
      <c r="P263" s="195"/>
      <c r="R263" s="119"/>
    </row>
    <row r="264" spans="1:12" ht="12.75">
      <c r="A264" s="48"/>
      <c r="B264" s="48"/>
      <c r="C264" s="48"/>
      <c r="D264" s="48"/>
      <c r="E264" s="48"/>
      <c r="F264" s="48"/>
      <c r="G264" s="48"/>
      <c r="H264" s="48"/>
      <c r="I264" s="48"/>
      <c r="J264" s="3"/>
      <c r="K264" s="3"/>
      <c r="L264" s="3"/>
    </row>
    <row r="265" spans="1:18" ht="12.75">
      <c r="A265" s="48"/>
      <c r="B265" s="48"/>
      <c r="C265" s="196"/>
      <c r="D265" s="196"/>
      <c r="E265" s="196"/>
      <c r="F265" s="196"/>
      <c r="G265" s="196"/>
      <c r="H265" s="196"/>
      <c r="I265" s="48"/>
      <c r="J265" s="3"/>
      <c r="K265" s="3"/>
      <c r="L265" s="3"/>
      <c r="N265" s="56"/>
      <c r="P265" s="196"/>
      <c r="R265" s="56"/>
    </row>
    <row r="266" spans="1:12" ht="12.75">
      <c r="A266" s="48"/>
      <c r="B266" s="48"/>
      <c r="C266" s="194"/>
      <c r="D266" s="194"/>
      <c r="E266" s="194"/>
      <c r="F266" s="194"/>
      <c r="G266" s="194"/>
      <c r="H266" s="194"/>
      <c r="I266" s="48"/>
      <c r="J266" s="3"/>
      <c r="K266" s="3"/>
      <c r="L266" s="3"/>
    </row>
    <row r="267" spans="1:18" ht="12.75">
      <c r="A267" s="48"/>
      <c r="B267" s="48"/>
      <c r="C267" s="196"/>
      <c r="D267" s="196"/>
      <c r="E267" s="196"/>
      <c r="F267" s="196"/>
      <c r="G267" s="196"/>
      <c r="H267" s="196"/>
      <c r="I267" s="48"/>
      <c r="J267" s="3"/>
      <c r="K267" s="3"/>
      <c r="L267" s="3"/>
      <c r="N267" s="56"/>
      <c r="P267" s="196"/>
      <c r="R267" s="56"/>
    </row>
    <row r="268" spans="1:16" ht="12.75">
      <c r="A268" s="48"/>
      <c r="B268" s="48"/>
      <c r="C268" s="194"/>
      <c r="D268" s="194"/>
      <c r="E268" s="194"/>
      <c r="F268" s="194"/>
      <c r="G268" s="194"/>
      <c r="H268" s="194"/>
      <c r="I268" s="48"/>
      <c r="J268" s="3"/>
      <c r="K268" s="3"/>
      <c r="L268" s="3"/>
      <c r="P268" s="196"/>
    </row>
    <row r="269" spans="1:18" ht="12.75">
      <c r="A269" s="48"/>
      <c r="B269" s="48"/>
      <c r="C269" s="196"/>
      <c r="D269" s="196"/>
      <c r="E269" s="196"/>
      <c r="F269" s="196"/>
      <c r="G269" s="196"/>
      <c r="H269" s="196"/>
      <c r="I269" s="48"/>
      <c r="J269" s="3"/>
      <c r="K269" s="3"/>
      <c r="L269" s="3"/>
      <c r="N269" s="56"/>
      <c r="P269" s="196"/>
      <c r="R269" s="56"/>
    </row>
    <row r="270" spans="1:16" ht="12.75">
      <c r="A270" s="48"/>
      <c r="B270" s="48"/>
      <c r="C270" s="194"/>
      <c r="D270" s="194"/>
      <c r="E270" s="194"/>
      <c r="F270" s="194"/>
      <c r="G270" s="194"/>
      <c r="H270" s="194"/>
      <c r="I270" s="48"/>
      <c r="J270" s="3"/>
      <c r="K270" s="3"/>
      <c r="L270" s="3"/>
      <c r="P270" s="196"/>
    </row>
    <row r="271" spans="1:18" ht="12.75">
      <c r="A271" s="48"/>
      <c r="B271" s="48"/>
      <c r="C271" s="196"/>
      <c r="D271" s="196"/>
      <c r="E271" s="196"/>
      <c r="F271" s="196"/>
      <c r="G271" s="196"/>
      <c r="H271" s="196"/>
      <c r="I271" s="48"/>
      <c r="J271" s="3"/>
      <c r="K271" s="3"/>
      <c r="L271" s="3"/>
      <c r="N271" s="56"/>
      <c r="P271" s="196"/>
      <c r="R271" s="56"/>
    </row>
    <row r="272" spans="1:16" ht="12.75">
      <c r="A272" s="48"/>
      <c r="B272" s="48"/>
      <c r="C272" s="194"/>
      <c r="D272" s="194"/>
      <c r="E272" s="194"/>
      <c r="F272" s="194"/>
      <c r="G272" s="194"/>
      <c r="H272" s="194"/>
      <c r="I272" s="48"/>
      <c r="J272" s="3"/>
      <c r="K272" s="3"/>
      <c r="L272" s="3"/>
      <c r="P272" s="196"/>
    </row>
    <row r="273" spans="1:18" ht="12.75">
      <c r="A273" s="48"/>
      <c r="B273" s="48"/>
      <c r="C273" s="196"/>
      <c r="D273" s="196"/>
      <c r="E273" s="196"/>
      <c r="F273" s="196"/>
      <c r="G273" s="196"/>
      <c r="H273" s="196"/>
      <c r="I273" s="48"/>
      <c r="J273" s="3"/>
      <c r="K273" s="3"/>
      <c r="L273" s="3"/>
      <c r="N273" s="56"/>
      <c r="P273" s="196"/>
      <c r="R273" s="56"/>
    </row>
    <row r="274" spans="1:16" ht="12.75">
      <c r="A274" s="48"/>
      <c r="B274" s="48"/>
      <c r="C274" s="194"/>
      <c r="D274" s="194"/>
      <c r="E274" s="194"/>
      <c r="F274" s="194"/>
      <c r="G274" s="194"/>
      <c r="H274" s="194"/>
      <c r="I274" s="48"/>
      <c r="J274" s="3"/>
      <c r="K274" s="3"/>
      <c r="L274" s="3"/>
      <c r="P274" s="196"/>
    </row>
    <row r="275" spans="1:18" ht="12.75">
      <c r="A275" s="48"/>
      <c r="B275" s="48"/>
      <c r="C275" s="196"/>
      <c r="D275" s="196"/>
      <c r="E275" s="196"/>
      <c r="F275" s="196"/>
      <c r="G275" s="196"/>
      <c r="H275" s="196"/>
      <c r="I275" s="48"/>
      <c r="J275" s="3"/>
      <c r="K275" s="3"/>
      <c r="L275" s="3"/>
      <c r="N275" s="56"/>
      <c r="P275" s="196"/>
      <c r="R275" s="56"/>
    </row>
    <row r="276" spans="1:18" ht="12.75">
      <c r="A276" s="48"/>
      <c r="B276" s="48"/>
      <c r="C276" s="196"/>
      <c r="D276" s="196"/>
      <c r="E276" s="196"/>
      <c r="F276" s="196"/>
      <c r="G276" s="196"/>
      <c r="H276" s="196"/>
      <c r="I276" s="48"/>
      <c r="J276" s="3"/>
      <c r="K276" s="3"/>
      <c r="L276" s="3"/>
      <c r="N276" s="56"/>
      <c r="P276" s="196"/>
      <c r="R276" s="56"/>
    </row>
    <row r="277" spans="1:18" ht="12.75">
      <c r="A277" s="48"/>
      <c r="B277" s="48"/>
      <c r="C277" s="196"/>
      <c r="D277" s="196"/>
      <c r="E277" s="196"/>
      <c r="F277" s="196"/>
      <c r="G277" s="196"/>
      <c r="H277" s="196"/>
      <c r="I277" s="48"/>
      <c r="J277" s="3"/>
      <c r="K277" s="3"/>
      <c r="L277" s="3"/>
      <c r="N277" s="42"/>
      <c r="P277" s="196"/>
      <c r="R277" s="56"/>
    </row>
    <row r="278" spans="1:16" ht="12.75">
      <c r="A278" s="48"/>
      <c r="B278" s="48"/>
      <c r="C278" s="194"/>
      <c r="D278" s="194"/>
      <c r="E278" s="194"/>
      <c r="F278" s="194"/>
      <c r="G278" s="194"/>
      <c r="H278" s="194"/>
      <c r="I278" s="48"/>
      <c r="J278" s="3"/>
      <c r="K278" s="3"/>
      <c r="L278" s="3"/>
      <c r="P278" s="196"/>
    </row>
    <row r="279" spans="1:18" ht="12.75">
      <c r="A279" s="48"/>
      <c r="B279" s="48"/>
      <c r="C279" s="194"/>
      <c r="D279" s="194"/>
      <c r="E279" s="194"/>
      <c r="F279" s="196"/>
      <c r="G279" s="196"/>
      <c r="H279" s="196"/>
      <c r="I279" s="48"/>
      <c r="J279" s="3"/>
      <c r="K279" s="3"/>
      <c r="L279" s="3"/>
      <c r="N279" s="56"/>
      <c r="P279" s="196"/>
      <c r="R279" s="56"/>
    </row>
    <row r="280" spans="1:12" ht="12.75">
      <c r="A280" s="48"/>
      <c r="B280" s="48"/>
      <c r="C280" s="194"/>
      <c r="D280" s="194"/>
      <c r="E280" s="194"/>
      <c r="F280" s="194"/>
      <c r="G280" s="194"/>
      <c r="H280" s="194"/>
      <c r="I280" s="48"/>
      <c r="J280" s="3"/>
      <c r="K280" s="3"/>
      <c r="L280" s="3"/>
    </row>
    <row r="281" spans="1:18" ht="12.75">
      <c r="A281" s="48"/>
      <c r="B281" s="48"/>
      <c r="C281" s="196"/>
      <c r="D281" s="196"/>
      <c r="E281" s="196"/>
      <c r="F281" s="196"/>
      <c r="G281" s="196"/>
      <c r="H281" s="196"/>
      <c r="I281" s="48"/>
      <c r="J281" s="3"/>
      <c r="K281" s="3"/>
      <c r="L281" s="3"/>
      <c r="N281" s="56"/>
      <c r="P281" s="196"/>
      <c r="R281" s="56"/>
    </row>
    <row r="282" spans="1:12" ht="12.75">
      <c r="A282" s="48"/>
      <c r="B282" s="48"/>
      <c r="C282" s="48"/>
      <c r="D282" s="48"/>
      <c r="E282" s="48"/>
      <c r="F282" s="48"/>
      <c r="G282" s="48"/>
      <c r="H282" s="48"/>
      <c r="I282" s="48"/>
      <c r="J282" s="3"/>
      <c r="K282" s="3"/>
      <c r="L282" s="3"/>
    </row>
    <row r="283" spans="1:12" ht="12.75">
      <c r="A283" s="267"/>
      <c r="B283" s="268"/>
      <c r="C283" s="268"/>
      <c r="D283" s="269"/>
      <c r="E283" s="268"/>
      <c r="F283" s="268"/>
      <c r="G283" s="268"/>
      <c r="H283" s="268"/>
      <c r="I283" s="269"/>
      <c r="J283" s="3"/>
      <c r="K283" s="3"/>
      <c r="L283" s="3"/>
    </row>
    <row r="284" spans="1:12" ht="12.75">
      <c r="A284" s="48"/>
      <c r="B284" s="48"/>
      <c r="C284" s="48"/>
      <c r="D284" s="48"/>
      <c r="E284" s="48"/>
      <c r="F284" s="48"/>
      <c r="G284" s="48"/>
      <c r="H284" s="48"/>
      <c r="I284" s="48"/>
      <c r="J284" s="3"/>
      <c r="K284" s="3"/>
      <c r="L284" s="3"/>
    </row>
    <row r="285" spans="1:16" ht="12.75">
      <c r="A285" s="48"/>
      <c r="B285" s="48"/>
      <c r="C285" s="198"/>
      <c r="D285" s="198"/>
      <c r="E285" s="198"/>
      <c r="F285" s="198"/>
      <c r="G285" s="198"/>
      <c r="H285" s="198"/>
      <c r="I285" s="48"/>
      <c r="J285" s="3"/>
      <c r="K285" s="3"/>
      <c r="L285" s="3"/>
      <c r="N285" s="3"/>
      <c r="P285" s="196"/>
    </row>
    <row r="286" spans="1:16" ht="12.75">
      <c r="A286" s="48"/>
      <c r="B286" s="48"/>
      <c r="C286" s="48"/>
      <c r="D286" s="48"/>
      <c r="E286" s="48"/>
      <c r="F286" s="48"/>
      <c r="G286" s="48"/>
      <c r="H286" s="48"/>
      <c r="I286" s="48"/>
      <c r="J286" s="3"/>
      <c r="K286" s="3"/>
      <c r="L286" s="3"/>
      <c r="P286" s="196"/>
    </row>
    <row r="287" spans="1:16" ht="12.75">
      <c r="A287" s="48"/>
      <c r="B287" s="48"/>
      <c r="C287" s="198"/>
      <c r="D287" s="198"/>
      <c r="E287" s="198"/>
      <c r="F287" s="198"/>
      <c r="G287" s="198"/>
      <c r="H287" s="198"/>
      <c r="I287" s="48"/>
      <c r="J287" s="3"/>
      <c r="K287" s="3"/>
      <c r="L287" s="3"/>
      <c r="P287" s="196"/>
    </row>
    <row r="288" spans="1:16" ht="12.75">
      <c r="A288" s="48"/>
      <c r="B288" s="48"/>
      <c r="C288" s="48"/>
      <c r="D288" s="48"/>
      <c r="E288" s="48"/>
      <c r="F288" s="48"/>
      <c r="G288" s="48"/>
      <c r="H288" s="48"/>
      <c r="I288" s="48"/>
      <c r="J288" s="3"/>
      <c r="K288" s="3"/>
      <c r="L288" s="3"/>
      <c r="P288" s="196"/>
    </row>
    <row r="289" spans="1:16" ht="12.75">
      <c r="A289" s="48"/>
      <c r="B289" s="48"/>
      <c r="C289" s="198"/>
      <c r="D289" s="198"/>
      <c r="E289" s="198"/>
      <c r="F289" s="198"/>
      <c r="G289" s="198"/>
      <c r="H289" s="198"/>
      <c r="I289" s="48"/>
      <c r="J289" s="3"/>
      <c r="K289" s="3"/>
      <c r="L289" s="3"/>
      <c r="P289" s="196"/>
    </row>
    <row r="290" spans="1:16" ht="12.75">
      <c r="A290" s="48"/>
      <c r="B290" s="48"/>
      <c r="C290" s="48"/>
      <c r="D290" s="48"/>
      <c r="E290" s="48"/>
      <c r="F290" s="48"/>
      <c r="G290" s="48"/>
      <c r="H290" s="48"/>
      <c r="I290" s="48"/>
      <c r="J290" s="3"/>
      <c r="K290" s="3"/>
      <c r="L290" s="3"/>
      <c r="P290" s="196"/>
    </row>
    <row r="291" spans="1:16" ht="12.75">
      <c r="A291" s="48"/>
      <c r="B291" s="48"/>
      <c r="C291" s="198"/>
      <c r="D291" s="198"/>
      <c r="E291" s="198"/>
      <c r="F291" s="198"/>
      <c r="G291" s="198"/>
      <c r="H291" s="198"/>
      <c r="I291" s="48"/>
      <c r="J291" s="3"/>
      <c r="K291" s="3"/>
      <c r="L291" s="3"/>
      <c r="P291" s="196"/>
    </row>
    <row r="292" spans="1:16" ht="12.75">
      <c r="A292" s="48"/>
      <c r="B292" s="48"/>
      <c r="C292" s="48"/>
      <c r="D292" s="48"/>
      <c r="E292" s="48"/>
      <c r="F292" s="48"/>
      <c r="G292" s="48"/>
      <c r="H292" s="48"/>
      <c r="I292" s="48"/>
      <c r="J292" s="3"/>
      <c r="K292" s="3"/>
      <c r="L292" s="3"/>
      <c r="P292" s="196"/>
    </row>
    <row r="293" spans="1:16" ht="12.75">
      <c r="A293" s="48"/>
      <c r="B293" s="48"/>
      <c r="C293" s="198"/>
      <c r="D293" s="198"/>
      <c r="E293" s="198"/>
      <c r="F293" s="198"/>
      <c r="G293" s="198"/>
      <c r="H293" s="198"/>
      <c r="I293" s="48"/>
      <c r="J293" s="3"/>
      <c r="K293" s="3"/>
      <c r="L293" s="3"/>
      <c r="P293" s="196"/>
    </row>
    <row r="294" spans="1:16" ht="12.75">
      <c r="A294" s="48"/>
      <c r="B294" s="48"/>
      <c r="C294" s="48"/>
      <c r="D294" s="48"/>
      <c r="E294" s="48"/>
      <c r="F294" s="48"/>
      <c r="G294" s="48"/>
      <c r="H294" s="48"/>
      <c r="I294" s="48"/>
      <c r="J294" s="3"/>
      <c r="K294" s="3"/>
      <c r="L294" s="3"/>
      <c r="P294" s="196"/>
    </row>
    <row r="295" spans="1:16" ht="12.75">
      <c r="A295" s="48"/>
      <c r="B295" s="48"/>
      <c r="C295" s="48"/>
      <c r="D295" s="48"/>
      <c r="E295" s="48"/>
      <c r="F295" s="198"/>
      <c r="G295" s="198"/>
      <c r="H295" s="198"/>
      <c r="I295" s="48"/>
      <c r="J295" s="3"/>
      <c r="K295" s="3"/>
      <c r="L295" s="3"/>
      <c r="P295" s="196"/>
    </row>
    <row r="296" spans="1:12" ht="12.75">
      <c r="A296" s="48"/>
      <c r="B296" s="48"/>
      <c r="C296" s="48"/>
      <c r="D296" s="48"/>
      <c r="E296" s="48"/>
      <c r="F296" s="48"/>
      <c r="G296" s="48"/>
      <c r="H296" s="48"/>
      <c r="I296" s="48"/>
      <c r="J296" s="3"/>
      <c r="K296" s="3"/>
      <c r="L296" s="3"/>
    </row>
    <row r="297" spans="1:12" ht="12.75">
      <c r="A297" s="254"/>
      <c r="B297" s="270"/>
      <c r="C297" s="270"/>
      <c r="D297" s="271"/>
      <c r="E297" s="270"/>
      <c r="F297" s="270"/>
      <c r="G297" s="270"/>
      <c r="H297" s="270"/>
      <c r="I297" s="271"/>
      <c r="J297" s="3"/>
      <c r="K297" s="3"/>
      <c r="L297" s="3"/>
    </row>
    <row r="298" spans="1:12" ht="12.75">
      <c r="A298" s="48"/>
      <c r="B298" s="48"/>
      <c r="C298" s="48"/>
      <c r="D298" s="48"/>
      <c r="E298" s="48"/>
      <c r="F298" s="48"/>
      <c r="G298" s="48"/>
      <c r="H298" s="48"/>
      <c r="I298" s="48"/>
      <c r="J298" s="3"/>
      <c r="K298" s="3"/>
      <c r="L298" s="3"/>
    </row>
    <row r="299" spans="1:16" ht="12.75">
      <c r="A299" s="270"/>
      <c r="B299" s="48"/>
      <c r="C299" s="197"/>
      <c r="D299" s="197"/>
      <c r="E299" s="197"/>
      <c r="F299" s="197"/>
      <c r="G299" s="197"/>
      <c r="H299" s="197"/>
      <c r="I299" s="48"/>
      <c r="J299" s="3"/>
      <c r="K299" s="3"/>
      <c r="L299" s="3"/>
      <c r="P299" s="196"/>
    </row>
    <row r="300" spans="1:12" ht="12.75">
      <c r="A300" s="48"/>
      <c r="B300" s="48"/>
      <c r="C300" s="48"/>
      <c r="D300" s="48"/>
      <c r="E300" s="48"/>
      <c r="F300" s="48"/>
      <c r="G300" s="48"/>
      <c r="H300" s="48"/>
      <c r="I300" s="48"/>
      <c r="J300" s="3"/>
      <c r="K300" s="3"/>
      <c r="L300" s="3"/>
    </row>
    <row r="301" spans="1:16" ht="12.75">
      <c r="A301" s="270"/>
      <c r="B301" s="48"/>
      <c r="C301" s="197"/>
      <c r="D301" s="197"/>
      <c r="E301" s="197"/>
      <c r="F301" s="197"/>
      <c r="G301" s="197"/>
      <c r="H301" s="197"/>
      <c r="I301" s="48"/>
      <c r="J301" s="3"/>
      <c r="K301" s="3"/>
      <c r="L301" s="3"/>
      <c r="P301" s="196"/>
    </row>
    <row r="302" spans="1:12" ht="12.75">
      <c r="A302" s="270"/>
      <c r="B302" s="48"/>
      <c r="C302" s="263"/>
      <c r="D302" s="263"/>
      <c r="E302" s="263"/>
      <c r="F302" s="263"/>
      <c r="G302" s="263"/>
      <c r="H302" s="263"/>
      <c r="I302" s="48"/>
      <c r="J302" s="3"/>
      <c r="K302" s="3"/>
      <c r="L302" s="3"/>
    </row>
    <row r="303" spans="1:16" ht="12.75">
      <c r="A303" s="270"/>
      <c r="B303" s="48"/>
      <c r="C303" s="197"/>
      <c r="D303" s="197"/>
      <c r="E303" s="197"/>
      <c r="F303" s="197"/>
      <c r="G303" s="197"/>
      <c r="H303" s="197"/>
      <c r="I303" s="48"/>
      <c r="J303" s="3"/>
      <c r="K303" s="3"/>
      <c r="L303" s="3"/>
      <c r="P303" s="196"/>
    </row>
    <row r="304" spans="1:12" ht="12.75">
      <c r="A304" s="270"/>
      <c r="B304" s="48"/>
      <c r="C304" s="263"/>
      <c r="D304" s="263"/>
      <c r="E304" s="263"/>
      <c r="F304" s="263"/>
      <c r="G304" s="263"/>
      <c r="H304" s="263"/>
      <c r="I304" s="48"/>
      <c r="J304" s="3"/>
      <c r="K304" s="3"/>
      <c r="L304" s="3"/>
    </row>
    <row r="305" spans="1:16" ht="12.75">
      <c r="A305" s="270"/>
      <c r="B305" s="48"/>
      <c r="C305" s="197"/>
      <c r="D305" s="197"/>
      <c r="E305" s="197"/>
      <c r="F305" s="197"/>
      <c r="G305" s="197"/>
      <c r="H305" s="197"/>
      <c r="I305" s="48"/>
      <c r="J305" s="3"/>
      <c r="K305" s="3"/>
      <c r="L305" s="3"/>
      <c r="P305" s="196"/>
    </row>
    <row r="306" spans="1:12" ht="12.75">
      <c r="A306" s="270"/>
      <c r="B306" s="48"/>
      <c r="C306" s="263"/>
      <c r="D306" s="263"/>
      <c r="E306" s="263"/>
      <c r="F306" s="263"/>
      <c r="G306" s="263"/>
      <c r="H306" s="263"/>
      <c r="I306" s="48"/>
      <c r="J306" s="3"/>
      <c r="K306" s="3"/>
      <c r="L306" s="3"/>
    </row>
    <row r="307" spans="1:16" ht="12.75">
      <c r="A307" s="270"/>
      <c r="B307" s="48"/>
      <c r="C307" s="198"/>
      <c r="D307" s="197"/>
      <c r="E307" s="197"/>
      <c r="F307" s="197"/>
      <c r="G307" s="197"/>
      <c r="H307" s="197"/>
      <c r="I307" s="48"/>
      <c r="J307" s="3"/>
      <c r="K307" s="3"/>
      <c r="L307" s="3"/>
      <c r="P307" s="196"/>
    </row>
    <row r="308" spans="1:12" ht="12.75">
      <c r="A308" s="270"/>
      <c r="B308" s="48"/>
      <c r="C308" s="263"/>
      <c r="D308" s="263"/>
      <c r="E308" s="263"/>
      <c r="F308" s="263"/>
      <c r="G308" s="263"/>
      <c r="H308" s="263"/>
      <c r="I308" s="48"/>
      <c r="J308" s="3"/>
      <c r="K308" s="3"/>
      <c r="L308" s="3"/>
    </row>
    <row r="309" spans="1:16" ht="12.75">
      <c r="A309" s="270"/>
      <c r="B309" s="48"/>
      <c r="C309" s="198"/>
      <c r="D309" s="197"/>
      <c r="E309" s="197"/>
      <c r="F309" s="197"/>
      <c r="G309" s="197"/>
      <c r="H309" s="197"/>
      <c r="I309" s="48"/>
      <c r="J309" s="3"/>
      <c r="K309" s="3"/>
      <c r="L309" s="3"/>
      <c r="P309" s="196"/>
    </row>
    <row r="310" spans="1:12" ht="12.75">
      <c r="A310" s="48"/>
      <c r="B310" s="48"/>
      <c r="C310" s="48"/>
      <c r="D310" s="48"/>
      <c r="E310" s="48"/>
      <c r="F310" s="48"/>
      <c r="G310" s="48"/>
      <c r="H310" s="48"/>
      <c r="I310" s="48"/>
      <c r="J310" s="3"/>
      <c r="K310" s="3"/>
      <c r="L310" s="3"/>
    </row>
    <row r="311" spans="1:12" ht="12.75">
      <c r="A311" s="71"/>
      <c r="B311" s="48"/>
      <c r="C311" s="154"/>
      <c r="D311" s="154"/>
      <c r="E311" s="48"/>
      <c r="F311" s="48"/>
      <c r="G311" s="194"/>
      <c r="H311" s="48"/>
      <c r="I311" s="154"/>
      <c r="J311" s="3"/>
      <c r="K311" s="3"/>
      <c r="L311" s="3"/>
    </row>
    <row r="312" spans="1:12" ht="12.75">
      <c r="A312" s="48"/>
      <c r="B312" s="48"/>
      <c r="C312" s="154"/>
      <c r="D312" s="48"/>
      <c r="E312" s="48"/>
      <c r="F312" s="48"/>
      <c r="G312" s="48"/>
      <c r="H312" s="48"/>
      <c r="I312" s="48"/>
      <c r="J312" s="3"/>
      <c r="K312" s="3"/>
      <c r="L312" s="3"/>
    </row>
    <row r="313" spans="1:12" ht="12.75">
      <c r="A313" s="48"/>
      <c r="B313" s="48"/>
      <c r="C313" s="154"/>
      <c r="D313" s="48"/>
      <c r="E313" s="48"/>
      <c r="F313" s="48"/>
      <c r="G313" s="48"/>
      <c r="H313" s="48"/>
      <c r="I313" s="48"/>
      <c r="J313" s="3"/>
      <c r="K313" s="3"/>
      <c r="L313" s="3"/>
    </row>
    <row r="314" spans="1:16" ht="12.75">
      <c r="A314" s="48"/>
      <c r="B314" s="48"/>
      <c r="C314" s="198"/>
      <c r="D314" s="198"/>
      <c r="E314" s="198"/>
      <c r="F314" s="198"/>
      <c r="G314" s="198"/>
      <c r="H314" s="198"/>
      <c r="I314" s="48"/>
      <c r="J314" s="3"/>
      <c r="K314" s="3"/>
      <c r="L314" s="3"/>
      <c r="P314" s="196"/>
    </row>
    <row r="315" spans="1:12" ht="12.75">
      <c r="A315" s="48"/>
      <c r="B315" s="48"/>
      <c r="C315" s="154"/>
      <c r="D315" s="48"/>
      <c r="E315" s="48"/>
      <c r="F315" s="48"/>
      <c r="G315" s="48"/>
      <c r="H315" s="48"/>
      <c r="I315" s="48"/>
      <c r="J315" s="3"/>
      <c r="K315" s="3"/>
      <c r="L315" s="3"/>
    </row>
    <row r="316" spans="1:12" ht="12.75">
      <c r="A316" s="48"/>
      <c r="B316" s="48"/>
      <c r="C316" s="198"/>
      <c r="D316" s="198"/>
      <c r="E316" s="198"/>
      <c r="F316" s="198"/>
      <c r="G316" s="198"/>
      <c r="H316" s="198"/>
      <c r="I316" s="48"/>
      <c r="J316" s="3"/>
      <c r="K316" s="3"/>
      <c r="L316" s="3"/>
    </row>
    <row r="317" spans="1:12" ht="12.75">
      <c r="A317" s="48"/>
      <c r="B317" s="48"/>
      <c r="C317" s="154"/>
      <c r="D317" s="48"/>
      <c r="E317" s="48"/>
      <c r="F317" s="48"/>
      <c r="G317" s="48"/>
      <c r="H317" s="48"/>
      <c r="I317" s="48"/>
      <c r="J317" s="3"/>
      <c r="K317" s="3"/>
      <c r="L317" s="3"/>
    </row>
    <row r="318" spans="1:16" ht="12.75">
      <c r="A318" s="48"/>
      <c r="B318" s="48"/>
      <c r="C318" s="198"/>
      <c r="D318" s="198"/>
      <c r="E318" s="198"/>
      <c r="F318" s="198"/>
      <c r="G318" s="198"/>
      <c r="H318" s="198"/>
      <c r="I318" s="48"/>
      <c r="J318" s="3"/>
      <c r="K318" s="3"/>
      <c r="L318" s="3"/>
      <c r="P318" s="196"/>
    </row>
    <row r="319" spans="1:12" ht="12.75">
      <c r="A319" s="48"/>
      <c r="B319" s="48"/>
      <c r="C319" s="48"/>
      <c r="D319" s="48"/>
      <c r="E319" s="48"/>
      <c r="F319" s="48"/>
      <c r="G319" s="48"/>
      <c r="H319" s="48"/>
      <c r="I319" s="48"/>
      <c r="J319" s="3"/>
      <c r="K319" s="3"/>
      <c r="L319" s="3"/>
    </row>
    <row r="320" spans="1:12" ht="12.75">
      <c r="A320" s="48"/>
      <c r="B320" s="48"/>
      <c r="C320" s="154"/>
      <c r="D320" s="272"/>
      <c r="E320" s="273"/>
      <c r="F320" s="273"/>
      <c r="G320" s="273"/>
      <c r="H320" s="48"/>
      <c r="I320" s="154"/>
      <c r="J320" s="3"/>
      <c r="K320" s="3"/>
      <c r="L320" s="3"/>
    </row>
    <row r="321" spans="1:12" ht="12.75">
      <c r="A321" s="71"/>
      <c r="B321" s="48"/>
      <c r="C321" s="154"/>
      <c r="D321" s="198"/>
      <c r="E321" s="198"/>
      <c r="F321" s="198"/>
      <c r="G321" s="198"/>
      <c r="H321" s="198"/>
      <c r="I321" s="48"/>
      <c r="J321" s="3"/>
      <c r="K321" s="3"/>
      <c r="L321" s="3"/>
    </row>
    <row r="322" spans="1:16" ht="12.75">
      <c r="A322" s="71"/>
      <c r="B322" s="48"/>
      <c r="C322" s="198"/>
      <c r="D322" s="198"/>
      <c r="E322" s="198"/>
      <c r="F322" s="198"/>
      <c r="G322" s="198"/>
      <c r="H322" s="198"/>
      <c r="I322" s="48"/>
      <c r="J322" s="3"/>
      <c r="K322" s="3"/>
      <c r="L322" s="3"/>
      <c r="P322" s="196"/>
    </row>
    <row r="323" spans="1:12" ht="12.75">
      <c r="A323" s="48"/>
      <c r="B323" s="48"/>
      <c r="C323" s="48"/>
      <c r="D323" s="48"/>
      <c r="E323" s="48"/>
      <c r="F323" s="48"/>
      <c r="G323" s="48"/>
      <c r="H323" s="48"/>
      <c r="I323" s="48"/>
      <c r="J323" s="3"/>
      <c r="K323" s="3"/>
      <c r="L323" s="3"/>
    </row>
    <row r="324" spans="1:12" ht="12.75">
      <c r="A324" s="71"/>
      <c r="B324" s="48"/>
      <c r="C324" s="154"/>
      <c r="D324" s="154"/>
      <c r="E324" s="48"/>
      <c r="F324" s="48"/>
      <c r="G324" s="194"/>
      <c r="H324" s="48"/>
      <c r="I324" s="154"/>
      <c r="J324" s="3"/>
      <c r="K324" s="3"/>
      <c r="L324" s="3"/>
    </row>
    <row r="325" spans="1:12" ht="12.75">
      <c r="A325" s="48"/>
      <c r="B325" s="48"/>
      <c r="C325" s="154"/>
      <c r="D325" s="48"/>
      <c r="E325" s="48"/>
      <c r="F325" s="48"/>
      <c r="G325" s="48"/>
      <c r="H325" s="48"/>
      <c r="I325" s="48"/>
      <c r="J325" s="3"/>
      <c r="K325" s="3"/>
      <c r="L325" s="3"/>
    </row>
    <row r="326" spans="1:16" ht="12.75">
      <c r="A326" s="48"/>
      <c r="B326" s="48"/>
      <c r="C326" s="198"/>
      <c r="D326" s="198"/>
      <c r="E326" s="198"/>
      <c r="F326" s="198"/>
      <c r="G326" s="198"/>
      <c r="H326" s="198"/>
      <c r="I326" s="48"/>
      <c r="J326" s="3"/>
      <c r="K326" s="3"/>
      <c r="L326" s="3"/>
      <c r="P326" s="196"/>
    </row>
    <row r="327" spans="1:12" ht="12.75">
      <c r="A327" s="48"/>
      <c r="B327" s="48"/>
      <c r="C327" s="48"/>
      <c r="D327" s="48"/>
      <c r="E327" s="48"/>
      <c r="F327" s="48"/>
      <c r="G327" s="48"/>
      <c r="H327" s="48"/>
      <c r="I327" s="48"/>
      <c r="J327" s="3"/>
      <c r="K327" s="3"/>
      <c r="L327" s="3"/>
    </row>
    <row r="328" spans="1:16" ht="12.75">
      <c r="A328" s="48"/>
      <c r="B328" s="48"/>
      <c r="C328" s="198"/>
      <c r="D328" s="198"/>
      <c r="E328" s="198"/>
      <c r="F328" s="198"/>
      <c r="G328" s="198"/>
      <c r="H328" s="198"/>
      <c r="I328" s="48"/>
      <c r="J328" s="3"/>
      <c r="K328" s="3"/>
      <c r="L328" s="3"/>
      <c r="P328" s="196"/>
    </row>
    <row r="329" spans="1:12" ht="12.75">
      <c r="A329" s="48"/>
      <c r="B329" s="48"/>
      <c r="C329" s="48"/>
      <c r="D329" s="48"/>
      <c r="E329" s="48"/>
      <c r="F329" s="48"/>
      <c r="G329" s="48"/>
      <c r="H329" s="48"/>
      <c r="I329" s="48"/>
      <c r="J329" s="3"/>
      <c r="K329" s="3"/>
      <c r="L329" s="3"/>
    </row>
    <row r="330" spans="1:16" ht="12.75">
      <c r="A330" s="48"/>
      <c r="B330" s="48"/>
      <c r="C330" s="198"/>
      <c r="D330" s="198"/>
      <c r="E330" s="198"/>
      <c r="F330" s="198"/>
      <c r="G330" s="198"/>
      <c r="H330" s="198"/>
      <c r="I330" s="48"/>
      <c r="J330" s="3"/>
      <c r="K330" s="3"/>
      <c r="L330" s="3"/>
      <c r="N330" s="3"/>
      <c r="P330" s="196"/>
    </row>
    <row r="331" spans="1:12" ht="12.75">
      <c r="A331" s="48"/>
      <c r="B331" s="48"/>
      <c r="C331" s="48"/>
      <c r="D331" s="48"/>
      <c r="E331" s="48"/>
      <c r="F331" s="48"/>
      <c r="G331" s="48"/>
      <c r="H331" s="48"/>
      <c r="I331" s="48"/>
      <c r="J331" s="3"/>
      <c r="K331" s="3"/>
      <c r="L331" s="3"/>
    </row>
    <row r="332" spans="1:12" ht="12.75">
      <c r="A332" s="274"/>
      <c r="B332" s="48"/>
      <c r="C332" s="154"/>
      <c r="D332" s="154"/>
      <c r="E332" s="48"/>
      <c r="F332" s="48"/>
      <c r="G332" s="48"/>
      <c r="H332" s="48"/>
      <c r="I332" s="154"/>
      <c r="J332" s="3"/>
      <c r="K332" s="3"/>
      <c r="L332" s="3"/>
    </row>
    <row r="333" spans="1:12" ht="12.75">
      <c r="A333" s="48"/>
      <c r="B333" s="48"/>
      <c r="C333" s="48"/>
      <c r="D333" s="48"/>
      <c r="E333" s="48"/>
      <c r="F333" s="48"/>
      <c r="G333" s="48"/>
      <c r="H333" s="48"/>
      <c r="I333" s="48"/>
      <c r="J333" s="3"/>
      <c r="K333" s="3"/>
      <c r="L333" s="3"/>
    </row>
    <row r="334" spans="1:14" ht="12.75">
      <c r="A334" s="48"/>
      <c r="B334" s="48"/>
      <c r="C334" s="198"/>
      <c r="D334" s="198"/>
      <c r="E334" s="198"/>
      <c r="F334" s="198"/>
      <c r="G334" s="198"/>
      <c r="H334" s="198"/>
      <c r="I334" s="48"/>
      <c r="J334" s="3"/>
      <c r="K334" s="3"/>
      <c r="L334" s="3"/>
      <c r="N334" s="56"/>
    </row>
    <row r="335" spans="1:12" ht="12.75">
      <c r="A335" s="48"/>
      <c r="B335" s="48"/>
      <c r="C335" s="48"/>
      <c r="D335" s="48"/>
      <c r="E335" s="48"/>
      <c r="F335" s="48"/>
      <c r="G335" s="48"/>
      <c r="H335" s="48"/>
      <c r="I335" s="48"/>
      <c r="J335" s="3"/>
      <c r="K335" s="3"/>
      <c r="L335" s="3"/>
    </row>
    <row r="336" spans="1:14" ht="12.75">
      <c r="A336" s="48"/>
      <c r="B336" s="48"/>
      <c r="C336" s="198"/>
      <c r="D336" s="198"/>
      <c r="E336" s="198"/>
      <c r="F336" s="198"/>
      <c r="G336" s="198"/>
      <c r="H336" s="198"/>
      <c r="I336" s="48"/>
      <c r="J336" s="3"/>
      <c r="K336" s="3"/>
      <c r="L336" s="3"/>
      <c r="N336" s="56"/>
    </row>
    <row r="337" spans="1:12" ht="12.75">
      <c r="A337" s="48"/>
      <c r="B337" s="48"/>
      <c r="C337" s="48"/>
      <c r="D337" s="48"/>
      <c r="E337" s="48"/>
      <c r="F337" s="48"/>
      <c r="G337" s="48"/>
      <c r="H337" s="48"/>
      <c r="I337" s="48"/>
      <c r="J337" s="3"/>
      <c r="K337" s="3"/>
      <c r="L337" s="3"/>
    </row>
    <row r="338" spans="1:14" ht="12.75">
      <c r="A338" s="48"/>
      <c r="B338" s="48"/>
      <c r="C338" s="198"/>
      <c r="D338" s="198"/>
      <c r="E338" s="198"/>
      <c r="F338" s="198"/>
      <c r="G338" s="198"/>
      <c r="H338" s="198"/>
      <c r="I338" s="48"/>
      <c r="J338" s="3"/>
      <c r="K338" s="3"/>
      <c r="L338" s="3"/>
      <c r="N338" s="56"/>
    </row>
    <row r="339" spans="1:12" ht="12.75">
      <c r="A339" s="48"/>
      <c r="B339" s="48"/>
      <c r="C339" s="48"/>
      <c r="D339" s="48"/>
      <c r="E339" s="48"/>
      <c r="F339" s="48"/>
      <c r="G339" s="48"/>
      <c r="H339" s="48"/>
      <c r="I339" s="48"/>
      <c r="J339" s="3"/>
      <c r="K339" s="3"/>
      <c r="L339" s="3"/>
    </row>
    <row r="340" spans="1:14" ht="12.75">
      <c r="A340" s="48"/>
      <c r="B340" s="48"/>
      <c r="C340" s="198"/>
      <c r="D340" s="198"/>
      <c r="E340" s="198"/>
      <c r="F340" s="198"/>
      <c r="G340" s="198"/>
      <c r="H340" s="198"/>
      <c r="I340" s="48"/>
      <c r="J340" s="3"/>
      <c r="K340" s="3"/>
      <c r="L340" s="3"/>
      <c r="N340" s="56"/>
    </row>
    <row r="341" spans="1:12" ht="12.75">
      <c r="A341" s="48"/>
      <c r="B341" s="48"/>
      <c r="C341" s="48"/>
      <c r="D341" s="48"/>
      <c r="E341" s="48"/>
      <c r="F341" s="48"/>
      <c r="G341" s="48"/>
      <c r="H341" s="48"/>
      <c r="I341" s="48"/>
      <c r="J341" s="3"/>
      <c r="K341" s="3"/>
      <c r="L341" s="3"/>
    </row>
    <row r="342" spans="1:14" ht="12.75">
      <c r="A342" s="48"/>
      <c r="B342" s="48"/>
      <c r="C342" s="198"/>
      <c r="D342" s="198"/>
      <c r="E342" s="198"/>
      <c r="F342" s="198"/>
      <c r="G342" s="198"/>
      <c r="H342" s="198"/>
      <c r="I342" s="48"/>
      <c r="J342" s="3"/>
      <c r="K342" s="3"/>
      <c r="L342" s="3"/>
      <c r="N342" s="56"/>
    </row>
    <row r="343" spans="1:12" ht="12.75">
      <c r="A343" s="48"/>
      <c r="B343" s="48"/>
      <c r="C343" s="48"/>
      <c r="D343" s="48"/>
      <c r="E343" s="48"/>
      <c r="F343" s="48"/>
      <c r="G343" s="48"/>
      <c r="H343" s="48"/>
      <c r="I343" s="48"/>
      <c r="J343" s="3"/>
      <c r="K343" s="3"/>
      <c r="L343" s="3"/>
    </row>
    <row r="344" spans="1:14" ht="12.75">
      <c r="A344" s="48"/>
      <c r="B344" s="48"/>
      <c r="C344" s="198"/>
      <c r="D344" s="198"/>
      <c r="E344" s="198"/>
      <c r="F344" s="198"/>
      <c r="G344" s="198"/>
      <c r="H344" s="198"/>
      <c r="I344" s="48"/>
      <c r="J344" s="3"/>
      <c r="K344" s="3"/>
      <c r="L344" s="3"/>
      <c r="N344" s="56"/>
    </row>
    <row r="345" spans="1:14" ht="12.75">
      <c r="A345" s="48"/>
      <c r="B345" s="48"/>
      <c r="C345" s="48"/>
      <c r="D345" s="48"/>
      <c r="E345" s="48"/>
      <c r="F345" s="48"/>
      <c r="G345" s="48"/>
      <c r="H345" s="48"/>
      <c r="I345" s="48"/>
      <c r="J345" s="3"/>
      <c r="K345" s="3"/>
      <c r="L345" s="3"/>
      <c r="N345" s="56"/>
    </row>
    <row r="346" spans="1:14" ht="12.75">
      <c r="A346" s="48"/>
      <c r="B346" s="48"/>
      <c r="C346" s="48"/>
      <c r="D346" s="48"/>
      <c r="E346" s="48"/>
      <c r="F346" s="48"/>
      <c r="G346" s="48"/>
      <c r="H346" s="194"/>
      <c r="I346" s="48"/>
      <c r="J346" s="3"/>
      <c r="K346" s="91"/>
      <c r="L346" s="3"/>
      <c r="M346" s="3"/>
      <c r="N346" s="3"/>
    </row>
    <row r="347" spans="1:12" ht="12.75">
      <c r="A347" s="48"/>
      <c r="B347" s="48"/>
      <c r="C347" s="48"/>
      <c r="D347" s="48"/>
      <c r="E347" s="48"/>
      <c r="F347" s="48"/>
      <c r="G347" s="48"/>
      <c r="H347" s="48"/>
      <c r="I347" s="48"/>
      <c r="J347" s="3"/>
      <c r="K347" s="3"/>
      <c r="L347" s="3"/>
    </row>
    <row r="348" spans="1:12" ht="12.75">
      <c r="A348" s="48"/>
      <c r="B348" s="48"/>
      <c r="C348" s="48"/>
      <c r="D348" s="275"/>
      <c r="E348" s="48"/>
      <c r="F348" s="48"/>
      <c r="G348" s="48"/>
      <c r="H348" s="48"/>
      <c r="I348" s="48"/>
      <c r="J348" s="3"/>
      <c r="K348" s="3"/>
      <c r="L348" s="3"/>
    </row>
    <row r="349" spans="1:12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3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110"/>
    </row>
    <row r="351" spans="1:13" ht="12.75">
      <c r="A351" s="264"/>
      <c r="B351" s="264"/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199"/>
    </row>
    <row r="352" spans="1:13" ht="12.75">
      <c r="A352" s="276"/>
      <c r="B352" s="276"/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7"/>
    </row>
    <row r="353" spans="1:13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110"/>
    </row>
    <row r="354" spans="1:13" ht="12.75">
      <c r="A354" s="48"/>
      <c r="B354" s="155"/>
      <c r="C354" s="155"/>
      <c r="D354" s="155"/>
      <c r="E354" s="155"/>
      <c r="F354" s="155"/>
      <c r="G354" s="155"/>
      <c r="H354" s="155"/>
      <c r="I354" s="155"/>
      <c r="J354" s="155"/>
      <c r="K354" s="48"/>
      <c r="L354" s="48"/>
      <c r="M354" s="110"/>
    </row>
    <row r="355" spans="1:12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72"/>
      <c r="B357" s="70"/>
      <c r="C357" s="70"/>
      <c r="D357" s="70"/>
      <c r="E357" s="70"/>
      <c r="F357" s="70"/>
      <c r="G357" s="3"/>
      <c r="H357" s="3"/>
      <c r="I357" s="3"/>
      <c r="J357" s="3"/>
      <c r="K357" s="3"/>
      <c r="L357" s="3"/>
    </row>
    <row r="358" spans="1:12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265"/>
      <c r="B359" s="265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3"/>
      <c r="B360" s="22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200"/>
      <c r="B361" s="200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3"/>
      <c r="B362" s="22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70"/>
      <c r="B363" s="70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3"/>
      <c r="B364" s="22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266"/>
      <c r="B365" s="266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3" ht="12.75">
      <c r="A367" s="22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144"/>
    </row>
    <row r="368" spans="1:12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3" ht="12.75">
      <c r="A369" s="254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89"/>
    </row>
    <row r="370" spans="1:12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72"/>
      <c r="B371" s="266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</sheetData>
  <sheetProtection/>
  <mergeCells count="40">
    <mergeCell ref="A188:B188"/>
    <mergeCell ref="A219:A220"/>
    <mergeCell ref="A202:A211"/>
    <mergeCell ref="A192:B192"/>
    <mergeCell ref="A190:B190"/>
    <mergeCell ref="A225:A253"/>
    <mergeCell ref="A140:B140"/>
    <mergeCell ref="A212:A216"/>
    <mergeCell ref="A193:B193"/>
    <mergeCell ref="A146:B146"/>
    <mergeCell ref="A170:B170"/>
    <mergeCell ref="A178:B178"/>
    <mergeCell ref="A166:B166"/>
    <mergeCell ref="A164:B164"/>
    <mergeCell ref="A180:B180"/>
    <mergeCell ref="A186:B186"/>
    <mergeCell ref="A182:B182"/>
    <mergeCell ref="G200:H200"/>
    <mergeCell ref="A184:B184"/>
    <mergeCell ref="A142:B142"/>
    <mergeCell ref="A152:B152"/>
    <mergeCell ref="A150:B150"/>
    <mergeCell ref="A158:B158"/>
    <mergeCell ref="A148:B148"/>
    <mergeCell ref="A144:B144"/>
    <mergeCell ref="A154:B154"/>
    <mergeCell ref="A174:B174"/>
    <mergeCell ref="A156:B156"/>
    <mergeCell ref="A176:B176"/>
    <mergeCell ref="A172:B172"/>
    <mergeCell ref="A160:B160"/>
    <mergeCell ref="A168:B168"/>
    <mergeCell ref="A162:B162"/>
    <mergeCell ref="G4:H4"/>
    <mergeCell ref="A128:B128"/>
    <mergeCell ref="A130:B130"/>
    <mergeCell ref="A138:B138"/>
    <mergeCell ref="A132:B132"/>
    <mergeCell ref="A134:B134"/>
    <mergeCell ref="A136:B136"/>
  </mergeCells>
  <hyperlinks>
    <hyperlink ref="A3" r:id="rId1" display="www.юнс-тула.рф"/>
  </hyperlinks>
  <printOptions/>
  <pageMargins left="0.7480314960629921" right="0" top="0.1968503937007874" bottom="0.1968503937007874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2018-01-16T11:53:46Z</cp:lastPrinted>
  <dcterms:created xsi:type="dcterms:W3CDTF">2016-03-24T12:01:32Z</dcterms:created>
  <dcterms:modified xsi:type="dcterms:W3CDTF">2019-09-25T11:09:32Z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